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ivotTables/pivotTable1.xml" ContentType="application/vnd.openxmlformats-officedocument.spreadsheetml.pivotTable+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readedComments/threadedComment1.xml" ContentType="application/vnd.ms-excel.threadedcomments+xml"/>
  <Override PartName="/xl/comments1.xml" ContentType="application/vnd.openxmlformats-officedocument.spreadsheetml.comment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filterPrivacy="1" codeName="ThisWorkbook" autoCompressPictures="0" defaultThemeVersion="124226"/>
  <xr:revisionPtr revIDLastSave="0" documentId="8_{ACEDBF25-2A01-4199-92FC-59EE302EBB24}" xr6:coauthVersionLast="47" xr6:coauthVersionMax="47" xr10:uidLastSave="{00000000-0000-0000-0000-000000000000}"/>
  <bookViews>
    <workbookView xWindow="-110" yWindow="-110" windowWidth="19420" windowHeight="10420" tabRatio="814" activeTab="1" xr2:uid="{00000000-000D-0000-FFFF-FFFF00000000}"/>
  </bookViews>
  <sheets>
    <sheet name="Fund distribution summary" sheetId="38" r:id="rId1"/>
    <sheet name="AWP_2023" sheetId="26" r:id="rId2"/>
    <sheet name="Note on the Budget" sheetId="39" r:id="rId3"/>
    <sheet name="HR Plan" sheetId="2" r:id="rId4"/>
    <sheet name="Sheet6" sheetId="45" r:id="rId5"/>
    <sheet name="AWP_2023 (4)" sheetId="44" r:id="rId6"/>
    <sheet name="Procurement Plan" sheetId="23" r:id="rId7"/>
    <sheet name="Programmatic Selection Plan" sheetId="33" r:id="rId8"/>
    <sheet name="Costed Monitoring Plan" sheetId="30" r:id="rId9"/>
  </sheets>
  <definedNames>
    <definedName name="_xlnm._FilterDatabase" localSheetId="3" hidden="1">'HR Plan'!$A$1:$T$37</definedName>
    <definedName name="_ftn1" localSheetId="8">'Costed Monitoring Plan'!$A$23</definedName>
    <definedName name="_ftnref1" localSheetId="8">'Costed Monitoring Plan'!$A$18</definedName>
    <definedName name="_xlnm.Print_Area" localSheetId="1">AWP_2023!$A$1:$M$147</definedName>
    <definedName name="_xlnm.Print_Area" localSheetId="5">'AWP_2023 (4)'!$A$1:$L$110</definedName>
  </definedNames>
  <calcPr calcId="191029"/>
  <pivotCaches>
    <pivotCache cacheId="0" r:id="rId10"/>
  </pivotCache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K5" i="45" l="1"/>
  <c r="L100" i="44" l="1"/>
  <c r="L99" i="44"/>
  <c r="L98" i="44"/>
  <c r="L94" i="44"/>
  <c r="L93" i="44"/>
  <c r="L92" i="44"/>
  <c r="L91" i="44"/>
  <c r="L90" i="44"/>
  <c r="L79" i="44"/>
  <c r="L68" i="44"/>
  <c r="L63" i="44"/>
  <c r="L56" i="44"/>
  <c r="L51" i="44"/>
  <c r="L43" i="44"/>
  <c r="L25" i="44"/>
  <c r="L15" i="44"/>
  <c r="L14" i="44"/>
  <c r="M27" i="26"/>
  <c r="M125" i="26"/>
  <c r="I27" i="2"/>
  <c r="J30" i="2"/>
  <c r="J29" i="2"/>
  <c r="J28" i="2"/>
  <c r="J25" i="2"/>
  <c r="J23" i="2"/>
  <c r="J22" i="2"/>
  <c r="J21" i="2"/>
  <c r="J20" i="2"/>
  <c r="I34" i="2" l="1"/>
  <c r="J34" i="2" s="1"/>
  <c r="J33" i="2"/>
  <c r="I33" i="2"/>
  <c r="J27" i="2"/>
  <c r="I26" i="2"/>
  <c r="J26" i="2" s="1"/>
  <c r="J11" i="2"/>
  <c r="I24" i="2"/>
  <c r="J24" i="2" s="1"/>
  <c r="J19" i="2"/>
  <c r="I19" i="2"/>
  <c r="I18" i="2"/>
  <c r="J18" i="2" s="1"/>
  <c r="I17" i="2"/>
  <c r="J17" i="2" s="1"/>
  <c r="M66" i="26"/>
  <c r="E13" i="38" l="1"/>
  <c r="G13" i="38"/>
  <c r="D13" i="38"/>
  <c r="F12" i="38"/>
  <c r="H12" i="38" s="1"/>
  <c r="F6" i="38"/>
  <c r="H6" i="38" s="1"/>
  <c r="M41" i="26"/>
  <c r="M40" i="26"/>
  <c r="M26" i="26"/>
  <c r="M28" i="26"/>
  <c r="J31" i="2"/>
  <c r="F11" i="38"/>
  <c r="H11" i="38" s="1"/>
  <c r="M122" i="26"/>
  <c r="F9" i="38" s="1"/>
  <c r="H9" i="38" s="1"/>
  <c r="M124" i="26"/>
  <c r="J32" i="2" l="1"/>
  <c r="M123" i="26" l="1"/>
  <c r="J35" i="2"/>
  <c r="I16" i="2"/>
  <c r="I14" i="2"/>
  <c r="M110" i="26"/>
  <c r="M111" i="26" s="1"/>
  <c r="M98" i="26"/>
  <c r="M99" i="26" s="1"/>
  <c r="M92" i="26"/>
  <c r="M93" i="26" s="1"/>
  <c r="M84" i="26"/>
  <c r="M85" i="26" s="1"/>
  <c r="M78" i="26"/>
  <c r="M79" i="26" s="1"/>
  <c r="M58" i="26"/>
  <c r="M134" i="26"/>
  <c r="I35" i="2" l="1"/>
  <c r="M133" i="26"/>
  <c r="M67" i="26"/>
  <c r="F8" i="38" s="1"/>
  <c r="H8" i="38" s="1"/>
  <c r="M126" i="26"/>
  <c r="F10" i="38" l="1"/>
  <c r="H10" i="38" s="1"/>
  <c r="M135" i="26"/>
  <c r="M42" i="26"/>
  <c r="M68" i="26"/>
  <c r="M136" i="26" l="1"/>
  <c r="F7" i="38"/>
  <c r="M127" i="26"/>
  <c r="M128" i="26" s="1"/>
  <c r="H7" i="38" l="1"/>
  <c r="H13" i="38" s="1"/>
  <c r="F13" i="38"/>
  <c r="M69" i="26"/>
  <c r="M49" i="26" l="1"/>
  <c r="M29" i="26"/>
  <c r="M50" i="26" s="1"/>
  <c r="M137" i="26"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tc={1CA5399E-AB81-4210-95CB-384CE8BBB155}</author>
  </authors>
  <commentList>
    <comment ref="E8" authorId="0" shapeId="0" xr:uid="{1CA5399E-AB81-4210-95CB-384CE8BBB155}">
      <text>
        <t>[Threaded comment]
Your version of Excel allows you to read this threaded comment; however, any edits to it will get removed if the file is opened in a newer version of Excel. Learn more: https://go.microsoft.com/fwlink/?linkid=870924
Comment:
    The milestone was due 31 Dec 2022</t>
      </text>
    </comment>
  </commentList>
</comments>
</file>

<file path=xl/sharedStrings.xml><?xml version="1.0" encoding="utf-8"?>
<sst xmlns="http://schemas.openxmlformats.org/spreadsheetml/2006/main" count="2098" uniqueCount="426">
  <si>
    <t>ATLAS Project/Programme Title:</t>
  </si>
  <si>
    <t>Atlas OUTPUT Name</t>
  </si>
  <si>
    <t>EXPECTED  OUTPUTS</t>
  </si>
  <si>
    <t>PLANNED ACTIVITIES</t>
  </si>
  <si>
    <t>TIMEFRAME</t>
  </si>
  <si>
    <t>RESPONSIBLE PARTY</t>
  </si>
  <si>
    <t>PLANNED BUDGET</t>
  </si>
  <si>
    <t>And baseline, associated indicators and annual targets</t>
  </si>
  <si>
    <t xml:space="preserve">List activity results and associated actions </t>
  </si>
  <si>
    <t>Q1</t>
  </si>
  <si>
    <t>Q2</t>
  </si>
  <si>
    <t>Q3</t>
  </si>
  <si>
    <t>Q4</t>
  </si>
  <si>
    <t>Fund Code</t>
  </si>
  <si>
    <t>Donor Name</t>
  </si>
  <si>
    <t>Donor Code</t>
  </si>
  <si>
    <t>Account Code</t>
  </si>
  <si>
    <t>Budget Description</t>
  </si>
  <si>
    <t>X</t>
  </si>
  <si>
    <t>Facilities &amp; Administration</t>
  </si>
  <si>
    <t xml:space="preserve">Atlas OUTPUT ID: </t>
  </si>
  <si>
    <t>UNDP Iraq</t>
  </si>
  <si>
    <t xml:space="preserve">UNDP </t>
  </si>
  <si>
    <t>Country Office</t>
  </si>
  <si>
    <t>Year</t>
  </si>
  <si>
    <t>Date:</t>
  </si>
  <si>
    <t>ATLAS Project Number</t>
  </si>
  <si>
    <t>ATLAS Output Number</t>
  </si>
  <si>
    <t>Procurement Year</t>
  </si>
  <si>
    <r>
      <rPr>
        <b/>
        <u/>
        <sz val="14"/>
        <color indexed="9"/>
        <rFont val="Calibri"/>
        <family val="2"/>
      </rPr>
      <t xml:space="preserve">Type </t>
    </r>
    <r>
      <rPr>
        <b/>
        <sz val="14"/>
        <color indexed="9"/>
        <rFont val="Calibri"/>
        <family val="2"/>
      </rPr>
      <t>of Procurement Action (Civil Work, Goods, Services or ICs)</t>
    </r>
  </si>
  <si>
    <r>
      <t xml:space="preserve">Procurement </t>
    </r>
    <r>
      <rPr>
        <b/>
        <u/>
        <sz val="14"/>
        <color indexed="9"/>
        <rFont val="Calibri"/>
        <family val="2"/>
      </rPr>
      <t>Category (Refer next Sheet)</t>
    </r>
  </si>
  <si>
    <t>Title of Procurement Action</t>
  </si>
  <si>
    <t>Number of Units</t>
  </si>
  <si>
    <t>Is this Request an Amendment?</t>
  </si>
  <si>
    <t>Amendment value (USD)</t>
  </si>
  <si>
    <t>Proposed  date of Submission of Documents to Procurement</t>
  </si>
  <si>
    <t>Planned Start Date</t>
  </si>
  <si>
    <t>Estimated Contract Value (USD)</t>
  </si>
  <si>
    <t>Delivery Location</t>
  </si>
  <si>
    <t>Comments</t>
  </si>
  <si>
    <t>Primary Focal Point</t>
  </si>
  <si>
    <t xml:space="preserve"> Alternate Focal Point</t>
  </si>
  <si>
    <t>Status (Cancelled/ CO_PO Issued/Work Completed/Close PO)</t>
  </si>
  <si>
    <t>Civil Works</t>
  </si>
  <si>
    <t>Consultancy Services-Firms</t>
  </si>
  <si>
    <t>Services</t>
  </si>
  <si>
    <t>NGO/CSO Engagement</t>
  </si>
  <si>
    <t>Type</t>
  </si>
  <si>
    <t>Procurement Category</t>
  </si>
  <si>
    <t>Contruction -Horizontal</t>
  </si>
  <si>
    <t>Goods</t>
  </si>
  <si>
    <t>Construction- Vertical</t>
  </si>
  <si>
    <t>Individual Contracts</t>
  </si>
  <si>
    <t>Rehabilization Infrastructure</t>
  </si>
  <si>
    <t>Armored Vechiles</t>
  </si>
  <si>
    <t>Computer Software</t>
  </si>
  <si>
    <t>Contraceptives</t>
  </si>
  <si>
    <t>Drugs and Pharmaceuticals</t>
  </si>
  <si>
    <t>Election Items</t>
  </si>
  <si>
    <t>Furniture and Fixtures</t>
  </si>
  <si>
    <t>Generators</t>
  </si>
  <si>
    <t>ICT Equipment</t>
  </si>
  <si>
    <t>Medical and Laboratory Equipment/Supplies</t>
  </si>
  <si>
    <t>Meteorological Equipment</t>
  </si>
  <si>
    <t>Motor Vehicles and Parts</t>
  </si>
  <si>
    <t>Pesticides/Herbicides</t>
  </si>
  <si>
    <t>Phone/VHF/HF Equipment</t>
  </si>
  <si>
    <t>Pre-Fabricated buildings</t>
  </si>
  <si>
    <t>Printers and copiers</t>
  </si>
  <si>
    <t>Renewable Energy Equipment</t>
  </si>
  <si>
    <t>Rent/Lease of Copiers of ICT equipment</t>
  </si>
  <si>
    <t xml:space="preserve">Safety and Security Equipment </t>
  </si>
  <si>
    <t>Other Goods</t>
  </si>
  <si>
    <t>International Consultants</t>
  </si>
  <si>
    <t>National Consultants</t>
  </si>
  <si>
    <t>Audit Services</t>
  </si>
  <si>
    <t>Cleaning Services</t>
  </si>
  <si>
    <t>Communication/Advocacy</t>
  </si>
  <si>
    <t>Office/Warehouse Lease Agreements</t>
  </si>
  <si>
    <t>Port/Custom Clearing Services</t>
  </si>
  <si>
    <t>Printing/Publishing and Design</t>
  </si>
  <si>
    <t>Rent/Lease of Vehicles</t>
  </si>
  <si>
    <t>Security Services</t>
  </si>
  <si>
    <t>Shipping and Warehousing</t>
  </si>
  <si>
    <t>Software Development</t>
  </si>
  <si>
    <t>Translation Services (companies)</t>
  </si>
  <si>
    <t>Vehicle Maintenance</t>
  </si>
  <si>
    <t>Workshop/Seminar Cost</t>
  </si>
  <si>
    <t>Other services</t>
  </si>
  <si>
    <t xml:space="preserve">UNDP Iraq </t>
  </si>
  <si>
    <t xml:space="preserve">Project/Programme Title: </t>
  </si>
  <si>
    <t xml:space="preserve">Project ID: </t>
  </si>
  <si>
    <t>No.</t>
  </si>
  <si>
    <t>Status (Vacant/Filled)</t>
  </si>
  <si>
    <t>Number of Posts</t>
  </si>
  <si>
    <t>Type of Contract</t>
  </si>
  <si>
    <t>Category (National/ International)</t>
  </si>
  <si>
    <t>Grade</t>
  </si>
  <si>
    <t>Pro Forma</t>
  </si>
  <si>
    <t>Estimated Budget</t>
  </si>
  <si>
    <t>COA</t>
  </si>
  <si>
    <t>Expected or actual End of Contract</t>
  </si>
  <si>
    <t>Required period of extension</t>
  </si>
  <si>
    <t>Project end date</t>
  </si>
  <si>
    <t>Remarks</t>
  </si>
  <si>
    <t>Project</t>
  </si>
  <si>
    <t>Donor</t>
  </si>
  <si>
    <t>Activity</t>
  </si>
  <si>
    <t>Project Manager</t>
  </si>
  <si>
    <t xml:space="preserve">     </t>
  </si>
  <si>
    <t>Amount (USD)</t>
  </si>
  <si>
    <t>Notes</t>
  </si>
  <si>
    <t>SUB-TOTAL (OUTPUT 2)</t>
  </si>
  <si>
    <t>SUB-TOTAL (OUTPUT 3)</t>
  </si>
  <si>
    <t>SUB-TOTAL (OUTPUT 1)</t>
  </si>
  <si>
    <t>Not correctly included in the final budget approved by donor</t>
  </si>
  <si>
    <t>UNSDCF/CPD Outcome (2020-2024):</t>
  </si>
  <si>
    <t>CPD Output (s) 2020-2024:</t>
  </si>
  <si>
    <t>DPC  for Country Office Support Services</t>
  </si>
  <si>
    <t>GMS (8%)</t>
  </si>
  <si>
    <t xml:space="preserve">Output ID: </t>
  </si>
  <si>
    <t>Staff Mgmt Costs - IP Staff (Services to Projects)</t>
  </si>
  <si>
    <t>Monitoring Costs</t>
  </si>
  <si>
    <t>Programme/Project Manager Name &amp; Signature</t>
  </si>
  <si>
    <t>Resident Representative/ Deputy Resident Representative: Name &amp; Signature</t>
  </si>
  <si>
    <t>Atlas PROJECT ID:</t>
  </si>
  <si>
    <t>Submitted By Project:</t>
  </si>
  <si>
    <t>Requesting Unit (Project Name)</t>
  </si>
  <si>
    <t>Human Resource Plan 20xx</t>
  </si>
  <si>
    <t>Estimated Contract Duration ( #of Days, Weeks, Months, Years)</t>
  </si>
  <si>
    <t>Funds Available in Work Plan (Yes/No)</t>
  </si>
  <si>
    <r>
      <t xml:space="preserve">Post Title                                 </t>
    </r>
    <r>
      <rPr>
        <b/>
        <sz val="11"/>
        <color rgb="FFFF0000"/>
        <rFont val="Calibri"/>
        <family val="2"/>
      </rPr>
      <t>(As per Approved Project Organogram)</t>
    </r>
  </si>
  <si>
    <t>Name (for positions already Filled)</t>
  </si>
  <si>
    <t>Monitoring Activity</t>
  </si>
  <si>
    <t>Purpose</t>
  </si>
  <si>
    <t>Expected Action</t>
  </si>
  <si>
    <t>Track results progress</t>
  </si>
  <si>
    <t>Progress data against the results indicators in the RRF will be collected and analysed to assess the progress of the project in achieving the agreed outputs.</t>
  </si>
  <si>
    <t>Slower than expected progress will be addressed by project management.</t>
  </si>
  <si>
    <t>Monitor and Manage Risk</t>
  </si>
  <si>
    <t>Identify specific risks that may threaten achievement of intended results. Identify and monitor risk management actions using a risk log. This includes monitoring measures and plans that may have been required as per UNDP’s Social and Environmental Standards. Audits will be conducted in accordance with UNDP’s audit policy to manage financial risk.</t>
  </si>
  <si>
    <t>Risks are identified by project management and actions are taken to manage risk. The risk log is actively maintained to keep track of identified risks and actions taken.</t>
  </si>
  <si>
    <t xml:space="preserve">Learn </t>
  </si>
  <si>
    <t>Knowledge, good practices and lessons will be captured regularly, as well as actively sourced from other projects and partners and integrated back into the project.</t>
  </si>
  <si>
    <t>Relevant lessons are captured by the project team and used to inform management decisions.</t>
  </si>
  <si>
    <t>Annual Project Quality Assurance</t>
  </si>
  <si>
    <t>The quality of the project will be assessed against UNDP’s quality standards to identify project strengths and weaknesses and to inform management decision making to improve the project.</t>
  </si>
  <si>
    <t>Areas of strength and weakness will be reviewed by project management and used to inform decisions to improve project performance.</t>
  </si>
  <si>
    <t>Review and Make Course Corrections</t>
  </si>
  <si>
    <t>Internal review of data and evidence from all monitoring actions to inform decision making.</t>
  </si>
  <si>
    <t>Performance data, risks, lessons and quality will be discussed by the project board and used to make course corrections.</t>
  </si>
  <si>
    <t>Project Report</t>
  </si>
  <si>
    <t xml:space="preserve">A progress report will be presented to the Project Board and key stakeholders, consisting of progress data showing the results achieved against pre-defined annual targets at the output level, the annual project quality rating summary, an updated risk long with mitigation measures, and any evaluation or review reports prepared over the period. </t>
  </si>
  <si>
    <t>Project Review (Project Board)</t>
  </si>
  <si>
    <t>The project’s governance mechanism (i.e., project board) will hold regular project reviews to assess the performance of the project and review the Multi-Year Work Plan to ensure realistic budgeting over the life of the project. In the project’s final year, the Project Board shall hold an end-of project review to capture lessons learned and discuss opportunities for scaling up and to socialize project results and lessons learned with relevant audiences.</t>
  </si>
  <si>
    <t xml:space="preserve">Any quality concerns or slower than expected progress should be discussed by the project board and management actions agreed to address the issues identified. </t>
  </si>
  <si>
    <t>Partners  (if Joint)</t>
  </si>
  <si>
    <t>Cost (USD) - Should Link to Allocations in the Work Plan</t>
  </si>
  <si>
    <t>Project (DIM) Audit</t>
  </si>
  <si>
    <t>Spot-Checks for Responsible Parties</t>
  </si>
  <si>
    <t>Audits for Responsible Parties</t>
  </si>
  <si>
    <t>Evaluation Title</t>
  </si>
  <si>
    <t>Related Strategic Plan Output</t>
  </si>
  <si>
    <t>UNDAF/CPD Outcome</t>
  </si>
  <si>
    <t>Key Evaluation Stakeholders</t>
  </si>
  <si>
    <t>Cost and Source of Funding</t>
  </si>
  <si>
    <t>Planned Start &amp; Completion Date</t>
  </si>
  <si>
    <t>Within the Harmonized Approach to Cash Transfer (HACT) framework, annual audit of Responsible Party Expenditure.</t>
  </si>
  <si>
    <t>Within the Harmonized Approach to Cash Transfer (HACT) framework, spot-checks conducted by a Third-Party Service Provider on Responsible Party Expenditure. Spot-checks to be completed in accordance with the Assurance Plan developed for each Responsible Party.</t>
  </si>
  <si>
    <t>Audit Commissioned by the Office of Audit an investigation for Directly Implementatiom Modality in keeping with UNDP's Rules and Regulations.</t>
  </si>
  <si>
    <t>Updated on:</t>
  </si>
  <si>
    <t>Costed Annual Monitoring &amp; Evaluation Plan 20xx</t>
  </si>
  <si>
    <t>Estimated Dates</t>
  </si>
  <si>
    <t>Frequency</t>
  </si>
  <si>
    <t>Selection Year</t>
  </si>
  <si>
    <r>
      <rPr>
        <b/>
        <u/>
        <sz val="14"/>
        <color indexed="9"/>
        <rFont val="Calibri"/>
        <family val="2"/>
      </rPr>
      <t xml:space="preserve">Type of Selection </t>
    </r>
    <r>
      <rPr>
        <b/>
        <sz val="14"/>
        <color rgb="FFFFFFFF"/>
        <rFont val="Calibri"/>
        <family val="2"/>
      </rPr>
      <t>(Responsible Party or Grant Recipient)</t>
    </r>
  </si>
  <si>
    <t>Proposed  date of Submission of TOR to PMSU</t>
  </si>
  <si>
    <t>HACT Applicability- YES or NO</t>
  </si>
  <si>
    <t>Programmatic Selection Processes for Responsible Parties &amp; Low Value Grant Recipients</t>
  </si>
  <si>
    <t>Contract Start Date</t>
  </si>
  <si>
    <t>Proposed date to start Selection Process</t>
  </si>
  <si>
    <t>Type of Actvities/Deliverables</t>
  </si>
  <si>
    <t>Type of Institution (NGO/ Government)</t>
  </si>
  <si>
    <t>Applicable Key Result Area/Output                 (from 2018-2021 Strategic Plan):</t>
  </si>
  <si>
    <r>
      <t>Applicable Key Result Area/Output                 (</t>
    </r>
    <r>
      <rPr>
        <b/>
        <sz val="11"/>
        <color theme="3" tint="0.39997558519241921"/>
        <rFont val="Calibri"/>
        <family val="2"/>
        <scheme val="minor"/>
      </rPr>
      <t>from 2022-2025 Strategic Plan</t>
    </r>
    <r>
      <rPr>
        <b/>
        <sz val="11"/>
        <rFont val="Calibri"/>
        <family val="2"/>
        <scheme val="minor"/>
      </rPr>
      <t>):</t>
    </r>
  </si>
  <si>
    <t>Selection Process (Collaborative Advantage Analysis for RP /                          Call for Proposal for LVG Recipient)</t>
  </si>
  <si>
    <t>Agreement Type (Responsible Party Agreement or                                 Letter of Agreement or LVGA)</t>
  </si>
  <si>
    <t>Estimated Agreement(s) Value (USD)</t>
  </si>
  <si>
    <t>Available Resources</t>
  </si>
  <si>
    <t>Total</t>
  </si>
  <si>
    <t>Fund code</t>
  </si>
  <si>
    <t>Total AWP current 2023 Budget</t>
  </si>
  <si>
    <t>A</t>
  </si>
  <si>
    <t>B</t>
  </si>
  <si>
    <t>C</t>
  </si>
  <si>
    <t>D</t>
  </si>
  <si>
    <t>E = (A + B)-(C +D)</t>
  </si>
  <si>
    <t xml:space="preserve">Un-Programmed </t>
  </si>
  <si>
    <t>Fund distribution summary</t>
  </si>
  <si>
    <t>Receivable</t>
  </si>
  <si>
    <t>Total AWP future year Budget (s)</t>
  </si>
  <si>
    <t>Expection completion date</t>
  </si>
  <si>
    <t>Expection completion date of HR process</t>
  </si>
  <si>
    <t>Annual Work Plan 2023</t>
  </si>
  <si>
    <t>00131655</t>
  </si>
  <si>
    <t>00124641</t>
  </si>
  <si>
    <t>Support to Iraq´s Electoral Process – Capacity Development</t>
  </si>
  <si>
    <t>Elections Capacity Development</t>
  </si>
  <si>
    <t xml:space="preserve">3.1. Strengthened institutions and systems deliver people-centred, evidence and needs-based equitable and inclusive gender and age-responsive services, especially for the most vulnerable populations, with particular focus on advocating for women’s leadership in decision-making processes. </t>
  </si>
  <si>
    <t>Output 2.2.2 Constitution-making, electoral and parliamentary processes and institutions strengthened to promote inclusion, transparency and accountability.
Output Indicator 2.2.2.1. Number of Electoral Management Bodies (EMBs) with strengthened
capacity to conduct inclusive and credible elections</t>
  </si>
  <si>
    <t>Output 1: Strengthened technical capacities of IHEC to deliver elections in a credible, professional manner.</t>
  </si>
  <si>
    <t>1.1.1: Support to electoral preparations through capacity-building programmes for staff that instill values and principles underpinning transparent elections. </t>
  </si>
  <si>
    <t>UNAMI/ UNDP</t>
  </si>
  <si>
    <t>Training, Workshops &amp; Conference + Travel</t>
  </si>
  <si>
    <t>1.1.2: Development and delivery of operations planning and management training for IHEC senior management.</t>
  </si>
  <si>
    <t xml:space="preserve">1.1.3: Technical support on gender mainstreaming on election management, including developing and designing IHEC’s internal gender policy. </t>
  </si>
  <si>
    <t>1.1.4: Gender mainstream training for IHEC operations staff in Baghdad and governorate offices.</t>
  </si>
  <si>
    <t>1.1.5: UN support for electoral security planning through participation in the High Election Security Council meetings.</t>
  </si>
  <si>
    <t>1.1.6: Procurement and installation of conferencing capacities to facilitate management of meetings and trainings in IHEC HQ and GEOs during COVID-19 emergency.</t>
  </si>
  <si>
    <t>Information Technology Equipment</t>
  </si>
  <si>
    <t xml:space="preserve">1.1.7: A lessons-learned workshop (facilitated by international experts) to identify challenges encountered along the electoral process and recommend solutions.   </t>
  </si>
  <si>
    <t>1.1.8: Support to IHEC in Upgrading the Capacities of its Central Servers for Biometric Voter Registration</t>
  </si>
  <si>
    <t>1.1.9: Establishing In-House Biometric Voter Card Printing Capacity</t>
  </si>
  <si>
    <t>1.1.10: Package of Upgrade for IHEC GEO and HQ Network Capacities</t>
  </si>
  <si>
    <t>1.1.11: Support with E-Day COVID-19 Mitigation Measures for Polling Staff</t>
  </si>
  <si>
    <t>Materials &amp; Supplies</t>
  </si>
  <si>
    <t>UNAMI</t>
  </si>
  <si>
    <t>1.2.1: Design of a comprehensive capacity development strategy and action plan and monitoring and evaluation activities to assess its effectiveness.</t>
  </si>
  <si>
    <t>Training, Workshops &amp; Conference and Travel</t>
  </si>
  <si>
    <t>1.2.2: Design of an induction package and delivery of induction training for newly recruited GEO staff. Gender-responsive electoral processes will be integrated in the induction.</t>
  </si>
  <si>
    <t>1.2.3: Training for master trainers at IHEC HQ and governorate level, including on gender perspectives.</t>
  </si>
  <si>
    <t>1.2.4: Training on devolved results management, and specialized training in Information and Communication technology (ICT).</t>
  </si>
  <si>
    <t xml:space="preserve">1.2.5: Training on electoral operations and procedures.
 COVID-19 Trainings
</t>
  </si>
  <si>
    <t>International/local consultants</t>
  </si>
  <si>
    <t>1.2.6: Training on reporting and monitoring, using gender indicators on elections management.</t>
  </si>
  <si>
    <t>1.2.7: Procurement and installation of conferencing facilities to supporting GEO remote training and meetings during COVID-19 emergency.</t>
  </si>
  <si>
    <t xml:space="preserve">1.3.1: Review of existing IHEC regulations and instructions to align with international best practices. </t>
  </si>
  <si>
    <t>1.3.2:  Advocacy and support and provision of technical advice in designing legislation and/or policy measures to promote the political participation and representation of women, youth and marginalized groups.</t>
  </si>
  <si>
    <t xml:space="preserve">1.3.3: Provision of technical advice and assistance on monitoring and enforcement of existing electoral legislation; provide support in awareness raising of special measures to increase political participation of women, youth, the displaced and other marginalized groups. </t>
  </si>
  <si>
    <t>SUB-TOTAL (OUTPUT 1.1)</t>
  </si>
  <si>
    <t>SUB-TOTAL (OUTPUT 1.2)</t>
  </si>
  <si>
    <t>SUB-TOTAL (OUTPUT 1.3)</t>
  </si>
  <si>
    <t>Output 2: The conduct of key electoral operations for Council of Representatives elections is improved.</t>
  </si>
  <si>
    <t xml:space="preserve">2.1.1: Support to the development of IHEC’s comprehensive communication and media strategy for elections.  </t>
  </si>
  <si>
    <t>EU</t>
  </si>
  <si>
    <t xml:space="preserve">2.1.2: Provision of technical advice and support on IHEC’s website and social media strategy to disseminate information relevant to the electoral process. </t>
  </si>
  <si>
    <t xml:space="preserve">2.1.3: Provision of technical advice to create a systematic and effective internal communications system (including setting up a corporate IHEC emailing system and improve connectivity between HQ and GEOs). </t>
  </si>
  <si>
    <t>SUB-TOTAL (OUTPUT 2.1)</t>
  </si>
  <si>
    <t xml:space="preserve">2.2.1: Conduct an internal assessment of IHEC’s gender policies, to identify gaps in existing practices and identify opportunities for gender mainstreaming. </t>
  </si>
  <si>
    <t>2.2.2: Provide guidance and support to development of an internal gender policy which defines IHEC´s operational objectives, responsibilities and targets on gender equality - on human resources, operations and staff capacity development.</t>
  </si>
  <si>
    <t>2.2.3: Provision of training on gender responsive electoral processes.</t>
  </si>
  <si>
    <t>2.2.4: Provision of guidance and support to the IHEC’s gender unit/focal point</t>
  </si>
  <si>
    <t xml:space="preserve">2.2.5: Provision of training and support for awareness-raising strategies to help IHEC promote youth and marginalized groups’ participation and representation in electoral processes. </t>
  </si>
  <si>
    <t>SUB-TOTAL (OUTPUT 2.2)</t>
  </si>
  <si>
    <t>Output 3 The conduct of key electoral operations for the Council of Representatives elections is improved.</t>
  </si>
  <si>
    <t>3.1.1 'Support to the voter registration process for more accurate voters´ lists</t>
  </si>
  <si>
    <t>USAID</t>
  </si>
  <si>
    <t>10480</t>
  </si>
  <si>
    <t>3.1.2 'Development of D-day procedures and training manuals, including production of innovative training tools</t>
  </si>
  <si>
    <t>3.1.3 'Assisting in the formulation and implementation of cascade training plan</t>
  </si>
  <si>
    <t>3.1.4 'Support for the preparation and management of a Results Management System (RMS)</t>
  </si>
  <si>
    <t>3.1.5 'Training and ongoing support to IHEC staff on Results Management, seats allocation and Information and Communication Technology (ICT)</t>
  </si>
  <si>
    <t>SUB-TOTAL (OUTPUT 3.1)</t>
  </si>
  <si>
    <t xml:space="preserve">3.2.1 'Administer a small grants programme to support civil society groups in the implementation of countrywide voter education campaigns: The provision of small targeted grants will enable the involvement of youth groups in a voter participation campaign specifically targeting youth; groups representing people with disabilities, to reach out to disabled voters; and the dissemination of civic and voter education to IDPs and minority communities.  </t>
  </si>
  <si>
    <t>3.2.2 'Support for the production of voter education materials</t>
  </si>
  <si>
    <t>3.2.3 'Support for a youth motivational campaign using social media</t>
  </si>
  <si>
    <t>SUB-TOTAL (OUTPUT 3.2)</t>
  </si>
  <si>
    <t>SUB-TOTAL (OUTPUT 3.3)</t>
  </si>
  <si>
    <t>3.3.1 'Support for regular IHEC briefing of electoral stakeholders, such as political parties, media and civil society groups</t>
  </si>
  <si>
    <t>3.3.2 'Support for the establishment of a well-equipped, fully functional IHEC Media Centre</t>
  </si>
  <si>
    <t>3.3.3 Support for the establishment of IHEC Governorate Results Announcement Centers (GEO RAC) complementary to National Results Announcement Center (NRAC) in Baghdad'</t>
  </si>
  <si>
    <t>Information Technology Equipment + Assessment</t>
  </si>
  <si>
    <t xml:space="preserve">3.4.1 Training for female candidates </t>
  </si>
  <si>
    <t>3.4.2 Support to IHEC in developing an electoral Code of Conduct (in collaboration with UNAMI´s Office of Political Affairs)</t>
  </si>
  <si>
    <t>3.4.3 Delivery of specialized training to counter hate speech</t>
  </si>
  <si>
    <t>3.5.1 'Review of IHEC complaints adjudication system</t>
  </si>
  <si>
    <t>3.5.2  Support to development of appeals regulation</t>
  </si>
  <si>
    <t>Training, Workshops and Confer</t>
  </si>
  <si>
    <t>3.5.3 'Specialised training on the complaints adjudication system and appeals system</t>
  </si>
  <si>
    <t>3.5.4'Public information campaign for electoral stakeholders and electorate</t>
  </si>
  <si>
    <t xml:space="preserve">3.6.1 'Recruitment of top quality, experienced project personnel. </t>
  </si>
  <si>
    <t xml:space="preserve">Salary &amp; Post Adj Cst-IP Staff </t>
  </si>
  <si>
    <t>SIDA</t>
  </si>
  <si>
    <t>00555</t>
  </si>
  <si>
    <t>3.6.2 'Oversight of, and close engagement with, the project by UNAMI senior leadership and OEA.</t>
  </si>
  <si>
    <t>3.6.3 'Procurement of equipment, transport and communication means; COVID-19 protective equipment and preparedness; security for staff deployment.</t>
  </si>
  <si>
    <t xml:space="preserve">3.6.4 'A substantive project monitoring, evaluation and reporting mechanism is put in place. Conduct a Project Evaluation’ </t>
  </si>
  <si>
    <t>3.6.5  Full collaboration and co-operation with IHEC staff, its leadership</t>
  </si>
  <si>
    <t>3.6.6: Programmatic contingency funding to be used only for programmatic activities</t>
  </si>
  <si>
    <t>SUB-TOTAL (DPC)</t>
  </si>
  <si>
    <t>Electoral Support</t>
  </si>
  <si>
    <t>Filled</t>
  </si>
  <si>
    <t>National</t>
  </si>
  <si>
    <t>30000</t>
  </si>
  <si>
    <t>3.6</t>
  </si>
  <si>
    <t>Yes</t>
  </si>
  <si>
    <t>Programme Support</t>
  </si>
  <si>
    <t>Firas AL-KARKHI</t>
  </si>
  <si>
    <t>Ali Ehsan Naser AL-KHAFAJI</t>
  </si>
  <si>
    <t>International</t>
  </si>
  <si>
    <t>P3</t>
  </si>
  <si>
    <t>P4</t>
  </si>
  <si>
    <t>Finance Specialist</t>
  </si>
  <si>
    <t>Worknesh KETEMA</t>
  </si>
  <si>
    <t>Legal Advisor</t>
  </si>
  <si>
    <t>Driver</t>
  </si>
  <si>
    <t>Mohanad Ali Najm</t>
  </si>
  <si>
    <t>SB-2</t>
  </si>
  <si>
    <t>SB-4</t>
  </si>
  <si>
    <t>SB-5</t>
  </si>
  <si>
    <t>Natioal</t>
  </si>
  <si>
    <t>Josepf Tummers</t>
  </si>
  <si>
    <t>Sammy Alfandika</t>
  </si>
  <si>
    <t>00182</t>
  </si>
  <si>
    <t>Financial Mgmt Support</t>
  </si>
  <si>
    <t>ICT Officer</t>
  </si>
  <si>
    <t>ICT Specialist</t>
  </si>
  <si>
    <t>Transportation Support</t>
  </si>
  <si>
    <t>Legal Specialist</t>
  </si>
  <si>
    <t>Communication Officer</t>
  </si>
  <si>
    <t>To be filled</t>
  </si>
  <si>
    <t>SC</t>
  </si>
  <si>
    <t>FTA</t>
  </si>
  <si>
    <t>TA</t>
  </si>
  <si>
    <t>IUNV</t>
  </si>
  <si>
    <t>Vacant</t>
  </si>
  <si>
    <t>Ammar SAEEDI</t>
  </si>
  <si>
    <t>Aous Youns</t>
  </si>
  <si>
    <t>SB5</t>
  </si>
  <si>
    <t>SB4</t>
  </si>
  <si>
    <t>SB2</t>
  </si>
  <si>
    <t>1</t>
  </si>
  <si>
    <t>France</t>
  </si>
  <si>
    <t>Norway</t>
  </si>
  <si>
    <t>Japan</t>
  </si>
  <si>
    <t>International Consultant</t>
  </si>
  <si>
    <t>555</t>
  </si>
  <si>
    <t>30079</t>
  </si>
  <si>
    <t>10159</t>
  </si>
  <si>
    <t>1.1</t>
  </si>
  <si>
    <t>1.2</t>
  </si>
  <si>
    <t>2.2</t>
  </si>
  <si>
    <t>Miscellaneous Operating Expens</t>
  </si>
  <si>
    <t>Contractual Services - Individ</t>
  </si>
  <si>
    <t>Quarterly on in the frequency required by each indicator</t>
  </si>
  <si>
    <t xml:space="preserve">Quarterly </t>
  </si>
  <si>
    <t>At the end of the project</t>
  </si>
  <si>
    <t>Annually</t>
  </si>
  <si>
    <t>At six months</t>
  </si>
  <si>
    <t>Annual report and final progress report</t>
  </si>
  <si>
    <t>Atleast annually</t>
  </si>
  <si>
    <t>Final Independent external evaluation</t>
  </si>
  <si>
    <t>Output 2.2.2 Constitution-making, electoral and parliamentary processes and institutions strengthened to promote inclusion, transparency and accountability.</t>
  </si>
  <si>
    <t>UNSDCF 2020-2024 OUTCOME INVOLVING UNDP 3.2</t>
  </si>
  <si>
    <t>September to December 2023</t>
  </si>
  <si>
    <t>UNAMI/UNDP/IHEC</t>
  </si>
  <si>
    <t>April, July, October and December</t>
  </si>
  <si>
    <t xml:space="preserve">Therefore, in the 2023 AWP, the salary of the project staff is allocated 50:50 to program activities under Activity 1.1, 1.2 and 2.2 and project management under Activity 3.6 respectively.  </t>
  </si>
  <si>
    <t xml:space="preserve">The key role of the  project staff is building the capacity of IHEC through the provision of technical advice and guidance to the IHEC staff. </t>
  </si>
  <si>
    <t xml:space="preserve">Security Officer </t>
  </si>
  <si>
    <t>Security Officer</t>
  </si>
  <si>
    <t>SB3</t>
  </si>
  <si>
    <t>GMS</t>
  </si>
  <si>
    <t>Operations Adviser</t>
  </si>
  <si>
    <t>Field Coordination Adviser</t>
  </si>
  <si>
    <t>KRG Electoral Adviser</t>
  </si>
  <si>
    <t>Communication Adviser</t>
  </si>
  <si>
    <t>Security Adviser</t>
  </si>
  <si>
    <t>Planning Specialist</t>
  </si>
  <si>
    <t>Liaison and Reporting Officer</t>
  </si>
  <si>
    <t>Legal Officer</t>
  </si>
  <si>
    <t>Operations Officer</t>
  </si>
  <si>
    <t>Asset/Administration Officer</t>
  </si>
  <si>
    <t>00112</t>
  </si>
  <si>
    <t>10503</t>
  </si>
  <si>
    <t>00141</t>
  </si>
  <si>
    <t>32045</t>
  </si>
  <si>
    <t>JAPAN</t>
  </si>
  <si>
    <t>NORWAY</t>
  </si>
  <si>
    <t>NETHERLANDS</t>
  </si>
  <si>
    <t>FRANCE</t>
  </si>
  <si>
    <t>Procurement Plan 2023</t>
  </si>
  <si>
    <t>Suport to Iraq Elections _ Capacity Development</t>
  </si>
  <si>
    <t>ICs</t>
  </si>
  <si>
    <t>No</t>
  </si>
  <si>
    <t>Baghdad</t>
  </si>
  <si>
    <t>Worknesh Katema</t>
  </si>
  <si>
    <t>International Consultancy</t>
  </si>
  <si>
    <t>N/A</t>
  </si>
  <si>
    <t>External Evaluation Consultant</t>
  </si>
  <si>
    <t>Support to Iraq Electoral Process- Capacity Development</t>
  </si>
  <si>
    <t>Collaborative Advantage Analysis for RP</t>
  </si>
  <si>
    <t xml:space="preserve">Responsible Party Agreement </t>
  </si>
  <si>
    <t>2020-2023</t>
  </si>
  <si>
    <t>Proposed Date for 2022 Report: March 2023                                   Proposed Date for 2023 Report: March 2024</t>
  </si>
  <si>
    <t>Total Project Budget for 2023</t>
  </si>
  <si>
    <t>UNAMI/UNDP</t>
  </si>
  <si>
    <t xml:space="preserve">Output 3.3: National institutions and mechanisms dedicated to promoting social cohesion and prevention of violent extremism strengthened </t>
  </si>
  <si>
    <t xml:space="preserve">Output 3.5: Strengthen IHEC’s electoral adjudication mechanism and appeals process 
  Indicators:          
3.5.1: # of reviews of IHEC complaints adjudication system completed
3.5.2: # of  framework for the appeals process established
3.5.3: # of specialized trainings on the complaints adjudication system and appeals system delilvered
3.5.4: # of Public information campaigns for electoral stakeholders and electorate is designed and delivered
                                                                                                                          Baselines (2020):                                                                          3.5.1 - 0                                                                                              3.5.2 - 0                                                                                              3.5.3 - 0                                                                                             3.5.4 -  0                                                                                                                                Annual Target:
3.5.1 - 0
3.5.2 - 0
3.5.3 -  0
3.5.4 -  0                      </t>
  </si>
  <si>
    <t>Output 3.4: 'IHEC promotes inclusiveness in all phases of the electoral process for a conducive electoral environment 
                                                                                                                                    Indicators:          
3.4.1 # of trainings provided to women candidates
3.4.2 Electoral Code of Conduct is developed for 2021
3.4.3 # of specialized trainings to counter hate speech delivered to political actors and media
                                                                                                                          Baselines (2020):                                                                        3.4.1 - 0                                                                                              3.4.2 - 0                                                                                              3.4.3 - 0                                                                                                                                                                                                                                      Annual Target:
3.4.1 - 0                                                                                             3.4.2 - 0
3.4.3 - 0</t>
  </si>
  <si>
    <t>International/national Advisers</t>
  </si>
  <si>
    <t>International/ National Advisers</t>
  </si>
  <si>
    <t>Output 1.3</t>
  </si>
  <si>
    <t xml:space="preserve">Output 3.3: Improvement of IHEC’s structured engagement with stakeholders 
                                                                                                                                    Indicators:       
3.3.1 # of information working groups/meetings with key stakeholders in electoral processes 
3.3.2 A fully functional IHEC Media Centre is established
3.3.3 19 Governorate Electoral Offices (GEOs) and 1 national results acceleration center established
                                                                                                                     Baselines (2020):                                                                                 3.3.1 - 0                                                                                              3.3.2 - 0                                                                                              3.3.3 - 0                                                                                                                                                                                                                                        Annual Target:
3.3.1 - 0
3.3.2 - 0
3.3.3 - 0
 </t>
  </si>
  <si>
    <t>Responsible Party (UNDP/UNAMI)</t>
  </si>
  <si>
    <t>Institutional capacity building activities</t>
  </si>
  <si>
    <t>Project ID: 00131655</t>
  </si>
  <si>
    <t>Output ID: 00</t>
  </si>
  <si>
    <t>40 days</t>
  </si>
  <si>
    <t>Government (IHEC)</t>
  </si>
  <si>
    <t xml:space="preserve">Output1.2:  The technical capacity of IHEC staff at HQ and governorates offices is developed through a comprehensive capacity development strategy
                                                                                                  Indicators:
1.2.1- % of IHEC staff (HQ and governorate offices) aware of gender mainstreaming provisions relevant to their respective areas/departments   
1.2.2 # of master trainers trained (gender disaggregated)
1.2.3 # of thematic trainings held at HQ and field offices (result to be reported disaggregated by theme)
1.2.4 # of comprehensive capacity development strategy and action plan developed by IHEC
1.2.5 # of IHEC staff trained at HQ and field offices (gender disaggregated)
Baselines (2020):                                                                          1.2.1 - 0%                                                                                                 1.2.2 - 0                                                                                                     1.2.3 - 0                                                                                                1.2.4 -  0                                                                                                 1.2.5 - 0                                                                                              
Annual Target:  
1.2.1- 50%
1.2.2 - 10 (25% women)
1.2.3 - 2
1.2.4 - 0
1.2.5- 200                                                                                                                                                                                                                                                                                             </t>
  </si>
  <si>
    <t xml:space="preserve">Output1.3: The electoral legal framework is strengthened
                                                                                                  Indicators:
1.3.1 # of legal provisions/policy measures amended to be more inclusive 
1.3.2 # of awareness raising interventions conducted on enhanced inclusivity and participation  
Baselines (2020)                                                                          1.3.1 - 0                                                                                            1.3.2 - 0                                                                                                                                                                                     
Annual Target:  
1.3.1 - 2
1.3.2  - 3   </t>
  </si>
  <si>
    <t>Output 2.1:   IHEC acts in a transparent manner through improved communication
                                                                                                                        Indicators:
2.1.1- # of Comprehensive communication and media strategy for elections in place    
2.1.2  # of viewers/users of IHEC’s website and other social media platforms       
2.1.3  # of staff using project supported institutional email system and operational guidelines for field offices in place  
Baselines (2020):                                                                                                             2.1.1 - 0                                                                                              2.1.2 - 0                                                                                             2.1.3 -  0                                                                                              
Annual Target:  
2.1.1 - 0
2.1.2 - 1,000,000
2.1.3 - 800</t>
  </si>
  <si>
    <t xml:space="preserve">Output 2.2: IHEC promotes inclusiveness in all phases of the electoral process and in its working environment, with a special focus on the participation of women, first-time voters and marginalized groups
                                                                                                                                    Indicators:   
 2.2.1 # of IHEC policies and procedures that were gender mainstreamed      
2.2.2 # of trainings held on importance of women and youth participation
                                                                                                                        Baselines (2020):                                                                           2.2.1 - 0                                                                                              2.2.2 - 0                                                                                                                                                                                                                                                                                                                                 
                                                                                                                         Annual Target:
2.2.1 - 4                                                                                              2.2.2 - 4                                                                                                                                                                                                                                                                                                                                                                                                                                                                                                                                                  </t>
  </si>
  <si>
    <t>Output 3.1: Support to IHEC’s operational and administrative preparations at the central and field offices.
                                                                                                                                    Indicators:     
3.1.1 Assessment of application of new technologies in Voter Registration processes, with actionable recommendations, produced        
3.1.2 # of trainings conducted on use of new technologies 
3.1.3 # of operational trainings on procedures and rules of VR
3.1.4 # of advisories provided to IHEC in procuring and overseeing an independent audit of the election results management system
3.1.5 # of IDPs registered as voters (gender disaggregated)                                                                                                                                                                                                  3.1.6 Gender disaggregated voter registration data available
                                                                                                                      Baselines (2020):                                                                                       3.1.1 - 0
3.1.2 - 0
3.1.3 - 0
3.1.4  -0
3.1.5 - 0                                                                                                                             Annual Target:
3.1.1 - 0
3.1.2 - 0
3.1.3 - 0
3.1.4  -0
3.1.5 - 0</t>
  </si>
  <si>
    <t>Output 3.2: Support to civic and voter education initiatives  
Indicators:    
3.2.1: # of calls for proposal completed to administer small grants  to civil society groups to implement countrywide voter education campaigns     
3.2.2 # of voter education materials produced
3.2.3 # of comprehensive youth motivational campaign using social media developed, with a specific focus on young people (first time voters)                                                        3.2.4 # of grants issued to civil society organizations to support the work of CSOs and national media
                                                                                                                     Baselines (2020):                                                                                                                                                      3.2.1 - 0                                                                                                                                                                                                                                                                                     3.2.2 - 0                                                                                              3.2.3 - 0                                                                                                                                                                                 3.2.4 - 0                                                                                                                                                                                                                                                                                          Annual Target:
3.2.1- 0 call for proposals in 2022
3.2.2 - 0 documents produced
3.2.3 - 0 campaigns
3.2.4 - 0 grants</t>
  </si>
  <si>
    <t xml:space="preserve">Output 3.6:  The project is effectively and sustainably managed and implemented, under national ownership 
                                                                                                  Indicators: 
3.6.1 # of staff in place to enable implementation of the project (disaggregated by technical and management roles)
3.6.2 % of completion for Procurement of equipment, transport and communication means.
3.6.3: A substantive project monitoring, evaluation and reporting mechanism is in place.                                          
Baselines (2020):                                                                                                                                                                                                                                                                 3.6.1 - 0                                                                                              3.6.2 - 0                                                                                              3.6.3 - No                                                                                                  
 Annual Target:
3.6.1 - 25 (85% technical and 15% management)
3.6.2 - 50%
3.6.3 - Yes                                                                                                                                                                                                                                                                       </t>
  </si>
  <si>
    <t xml:space="preserve">Output1.1:  Operational and administrative capacities of IHEC to deliver CoR elections are improved.
                                                                                                  Indicators:
1.1.1-  % of trained IHEC staff who feel that they are more effective in their jobs because of training and capacity development opportunities.  
1.1.2-# of induction trainings held
1.1.3-# of fully functional tele-conferencing facilities established
1.1.4 - # of lessons learning exercises held at IHEC HQ and field offices                                                                                                                                                                             
Baselines (2020):                                                                           1.1.1 -  0%                                                                                          1.1.2 -  0                                                                                             1.1.3 -  0                                                                                             1.1.4 -  0                                                                                                                                                                                                                                                                                                                           
Annual Target:  
1.1.1-40% of senior managers trained
1.1.2-50% of IHEC aware of gender mainstreaining provisions
1.1.3 - 0
1.1.4 - 0                                                                                                                                                                                                                                                                                </t>
  </si>
  <si>
    <t>Grand Total</t>
  </si>
  <si>
    <t>Sum of Amount (USD)</t>
  </si>
  <si>
    <t>DPC</t>
  </si>
  <si>
    <t>Monitoring and operating costs</t>
  </si>
  <si>
    <t>IT Equipments</t>
  </si>
  <si>
    <t>staff salary</t>
  </si>
  <si>
    <t>consultant and operating costs</t>
  </si>
  <si>
    <t>Description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</si>
</sst>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6" formatCode="&quot;$&quot;#,##0_);[Red]\(&quot;$&quot;#,##0\)"/>
    <numFmt numFmtId="44" formatCode="_(&quot;$&quot;* #,##0.00_);_(&quot;$&quot;* \(#,##0.00\);_(&quot;$&quot;* &quot;-&quot;??_);_(@_)"/>
    <numFmt numFmtId="43" formatCode="_(* #,##0.00_);_(* \(#,##0.00\);_(* &quot;-&quot;??_);_(@_)"/>
    <numFmt numFmtId="164" formatCode="_-* #,##0.00_-;\-* #,##0.00_-;_-* &quot;-&quot;??_-;_-@_-"/>
    <numFmt numFmtId="165" formatCode="_(* #,##0_);_(* \(#,##0\);_(* &quot;-&quot;??_);_(@_)"/>
    <numFmt numFmtId="166" formatCode="[$-409]d\-mmm\-yy;@"/>
    <numFmt numFmtId="167" formatCode="&quot;$&quot;#,##0"/>
  </numFmts>
  <fonts count="52">
    <font>
      <sz val="11"/>
      <color theme="1"/>
      <name val="Calibri"/>
      <family val="2"/>
      <scheme val="minor"/>
    </font>
    <font>
      <sz val="12"/>
      <color theme="1"/>
      <name val="Calibri"/>
      <family val="2"/>
      <scheme val="minor"/>
    </font>
    <font>
      <sz val="12"/>
      <color theme="1"/>
      <name val="Calibri"/>
      <family val="2"/>
      <scheme val="minor"/>
    </font>
    <font>
      <sz val="12"/>
      <color indexed="56"/>
      <name val="Myriad Pro"/>
      <family val="2"/>
    </font>
    <font>
      <i/>
      <sz val="12"/>
      <color indexed="56"/>
      <name val="Myriad Pro"/>
      <family val="2"/>
    </font>
    <font>
      <sz val="11"/>
      <color theme="1"/>
      <name val="Calibri"/>
      <family val="2"/>
      <scheme val="minor"/>
    </font>
    <font>
      <b/>
      <sz val="11"/>
      <name val="Calibri"/>
      <family val="2"/>
      <scheme val="minor"/>
    </font>
    <font>
      <sz val="11"/>
      <name val="Calibri"/>
      <family val="2"/>
      <scheme val="minor"/>
    </font>
    <font>
      <sz val="12"/>
      <name val="Calibri"/>
      <family val="2"/>
      <scheme val="minor"/>
    </font>
    <font>
      <b/>
      <sz val="11"/>
      <color theme="1"/>
      <name val="Calibri"/>
      <family val="2"/>
      <scheme val="minor"/>
    </font>
    <font>
      <i/>
      <sz val="11"/>
      <color theme="1"/>
      <name val="Calibri"/>
      <family val="2"/>
      <scheme val="minor"/>
    </font>
    <font>
      <sz val="6"/>
      <name val="Calibri"/>
      <family val="3"/>
      <charset val="128"/>
      <scheme val="minor"/>
    </font>
    <font>
      <u/>
      <sz val="11"/>
      <color theme="10"/>
      <name val="Calibri"/>
      <family val="2"/>
      <scheme val="minor"/>
    </font>
    <font>
      <u/>
      <sz val="11"/>
      <color theme="11"/>
      <name val="Calibri"/>
      <family val="2"/>
      <scheme val="minor"/>
    </font>
    <font>
      <sz val="11"/>
      <color theme="1"/>
      <name val="Calibri"/>
      <family val="2"/>
    </font>
    <font>
      <b/>
      <sz val="14"/>
      <color indexed="8"/>
      <name val="Calibri"/>
      <family val="2"/>
    </font>
    <font>
      <sz val="11"/>
      <color indexed="8"/>
      <name val="Calibri"/>
      <family val="2"/>
    </font>
    <font>
      <b/>
      <sz val="11"/>
      <color indexed="8"/>
      <name val="Calibri"/>
      <family val="2"/>
    </font>
    <font>
      <sz val="11"/>
      <name val="Calibri"/>
      <family val="2"/>
    </font>
    <font>
      <b/>
      <sz val="11"/>
      <name val="Calibri"/>
      <family val="2"/>
    </font>
    <font>
      <b/>
      <sz val="11"/>
      <color theme="0"/>
      <name val="Calibri"/>
      <family val="2"/>
    </font>
    <font>
      <sz val="12"/>
      <color theme="1"/>
      <name val="Calibri"/>
      <family val="2"/>
      <scheme val="minor"/>
    </font>
    <font>
      <sz val="11"/>
      <color indexed="56"/>
      <name val="Myriad Pro"/>
      <family val="2"/>
    </font>
    <font>
      <b/>
      <sz val="14"/>
      <color theme="0"/>
      <name val="Calibri"/>
      <family val="2"/>
      <scheme val="minor"/>
    </font>
    <font>
      <b/>
      <sz val="14"/>
      <color indexed="9"/>
      <name val="Calibri"/>
      <family val="2"/>
    </font>
    <font>
      <b/>
      <u/>
      <sz val="14"/>
      <color indexed="9"/>
      <name val="Calibri"/>
      <family val="2"/>
    </font>
    <font>
      <b/>
      <sz val="12"/>
      <color rgb="FFFFFFFF"/>
      <name val="Calibri"/>
      <family val="2"/>
      <scheme val="minor"/>
    </font>
    <font>
      <sz val="10"/>
      <name val="Arial Unicode MS"/>
      <family val="2"/>
    </font>
    <font>
      <sz val="14"/>
      <color theme="1"/>
      <name val="Calibri"/>
      <family val="2"/>
      <scheme val="minor"/>
    </font>
    <font>
      <sz val="8.5"/>
      <name val="MS Sans Serif"/>
      <family val="2"/>
      <charset val="178"/>
    </font>
    <font>
      <sz val="10"/>
      <name val="Arial"/>
      <family val="2"/>
    </font>
    <font>
      <sz val="11"/>
      <color rgb="FFFF0000"/>
      <name val="Calibri"/>
      <family val="2"/>
      <scheme val="minor"/>
    </font>
    <font>
      <sz val="11"/>
      <color rgb="FFFF0000"/>
      <name val="Calibri"/>
      <family val="2"/>
    </font>
    <font>
      <sz val="8.5"/>
      <name val="MS Sans Serif"/>
      <family val="2"/>
    </font>
    <font>
      <sz val="8.5"/>
      <name val="MS Sans Serif"/>
    </font>
    <font>
      <b/>
      <sz val="12"/>
      <color theme="0"/>
      <name val="Calibri"/>
      <family val="2"/>
      <scheme val="minor"/>
    </font>
    <font>
      <sz val="11"/>
      <color rgb="FFFF0000"/>
      <name val="Myriad Pro"/>
      <family val="2"/>
    </font>
    <font>
      <sz val="11"/>
      <color rgb="FF006100"/>
      <name val="Calibri"/>
      <family val="2"/>
      <scheme val="minor"/>
    </font>
    <font>
      <sz val="11"/>
      <color indexed="56"/>
      <name val="Calibri"/>
      <family val="2"/>
      <scheme val="minor"/>
    </font>
    <font>
      <b/>
      <sz val="11"/>
      <color rgb="FFFF0000"/>
      <name val="Calibri"/>
      <family val="2"/>
    </font>
    <font>
      <b/>
      <sz val="14"/>
      <color theme="1"/>
      <name val="Calibri"/>
      <family val="2"/>
      <scheme val="minor"/>
    </font>
    <font>
      <sz val="12"/>
      <color theme="1"/>
      <name val="Arial"/>
      <family val="2"/>
    </font>
    <font>
      <b/>
      <sz val="12"/>
      <color theme="1"/>
      <name val="Arial"/>
      <family val="2"/>
    </font>
    <font>
      <b/>
      <sz val="14"/>
      <color theme="1"/>
      <name val="Arial"/>
      <family val="2"/>
    </font>
    <font>
      <sz val="14"/>
      <color theme="1"/>
      <name val="Arial"/>
      <family val="2"/>
    </font>
    <font>
      <b/>
      <sz val="14"/>
      <color rgb="FFFFFFFF"/>
      <name val="Calibri"/>
      <family val="2"/>
    </font>
    <font>
      <b/>
      <sz val="11"/>
      <color theme="3" tint="0.39997558519241921"/>
      <name val="Calibri"/>
      <family val="2"/>
      <scheme val="minor"/>
    </font>
    <font>
      <b/>
      <sz val="11"/>
      <color theme="0"/>
      <name val="Calibri"/>
      <family val="2"/>
      <scheme val="minor"/>
    </font>
    <font>
      <sz val="11"/>
      <color theme="0"/>
      <name val="Calibri"/>
      <family val="2"/>
      <scheme val="minor"/>
    </font>
    <font>
      <b/>
      <sz val="10"/>
      <name val="Calibri"/>
      <family val="2"/>
      <scheme val="minor"/>
    </font>
    <font>
      <i/>
      <sz val="11"/>
      <color theme="0"/>
      <name val="Calibri"/>
      <family val="2"/>
      <scheme val="minor"/>
    </font>
    <font>
      <b/>
      <sz val="14"/>
      <name val="Calibri"/>
      <family val="2"/>
      <scheme val="minor"/>
    </font>
  </fonts>
  <fills count="23">
    <fill>
      <patternFill patternType="none"/>
    </fill>
    <fill>
      <patternFill patternType="gray125"/>
    </fill>
    <fill>
      <patternFill patternType="solid">
        <fgColor theme="0"/>
        <bgColor indexed="64"/>
      </patternFill>
    </fill>
    <fill>
      <patternFill patternType="solid">
        <fgColor theme="4" tint="0.59999389629810485"/>
        <bgColor indexed="64"/>
      </patternFill>
    </fill>
    <fill>
      <patternFill patternType="solid">
        <fgColor theme="9" tint="0.59999389629810485"/>
        <bgColor indexed="64"/>
      </patternFill>
    </fill>
    <fill>
      <patternFill patternType="solid">
        <fgColor theme="4" tint="0.79998168889431442"/>
        <bgColor indexed="64"/>
      </patternFill>
    </fill>
    <fill>
      <patternFill patternType="solid">
        <fgColor indexed="65"/>
        <bgColor indexed="64"/>
      </patternFill>
    </fill>
    <fill>
      <patternFill patternType="solid">
        <fgColor indexed="17"/>
        <bgColor indexed="64"/>
      </patternFill>
    </fill>
    <fill>
      <patternFill patternType="solid">
        <fgColor theme="4" tint="0.39997558519241921"/>
        <bgColor indexed="64"/>
      </patternFill>
    </fill>
    <fill>
      <patternFill patternType="solid">
        <fgColor theme="3" tint="-0.249977111117893"/>
        <bgColor indexed="64"/>
      </patternFill>
    </fill>
    <fill>
      <patternFill patternType="solid">
        <fgColor theme="4" tint="-0.249977111117893"/>
        <bgColor indexed="64"/>
      </patternFill>
    </fill>
    <fill>
      <patternFill patternType="solid">
        <fgColor theme="6" tint="-0.249977111117893"/>
        <bgColor indexed="64"/>
      </patternFill>
    </fill>
    <fill>
      <patternFill patternType="solid">
        <fgColor theme="5"/>
        <bgColor indexed="64"/>
      </patternFill>
    </fill>
    <fill>
      <patternFill patternType="solid">
        <fgColor rgb="FFFFC000"/>
        <bgColor indexed="64"/>
      </patternFill>
    </fill>
    <fill>
      <patternFill patternType="solid">
        <fgColor theme="7" tint="0.59999389629810485"/>
        <bgColor indexed="64"/>
      </patternFill>
    </fill>
    <fill>
      <patternFill patternType="solid">
        <fgColor theme="6" tint="0.39997558519241921"/>
        <bgColor indexed="64"/>
      </patternFill>
    </fill>
    <fill>
      <patternFill patternType="solid">
        <fgColor rgb="FFFFFF00"/>
        <bgColor indexed="64"/>
      </patternFill>
    </fill>
    <fill>
      <patternFill patternType="solid">
        <fgColor rgb="FFC6EFCE"/>
      </patternFill>
    </fill>
    <fill>
      <patternFill patternType="solid">
        <fgColor theme="0" tint="-0.34998626667073579"/>
        <bgColor indexed="64"/>
      </patternFill>
    </fill>
    <fill>
      <patternFill patternType="solid">
        <fgColor rgb="FF00B050"/>
        <bgColor indexed="64"/>
      </patternFill>
    </fill>
    <fill>
      <patternFill patternType="solid">
        <fgColor theme="2" tint="-9.9978637043366805E-2"/>
        <bgColor indexed="64"/>
      </patternFill>
    </fill>
    <fill>
      <patternFill patternType="solid">
        <fgColor theme="6" tint="0.79998168889431442"/>
        <bgColor indexed="64"/>
      </patternFill>
    </fill>
    <fill>
      <patternFill patternType="solid">
        <fgColor theme="5" tint="0.39997558519241921"/>
        <bgColor indexed="64"/>
      </patternFill>
    </fill>
  </fills>
  <borders count="31">
    <border>
      <left/>
      <right/>
      <top/>
      <bottom/>
      <diagonal/>
    </border>
    <border>
      <left/>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medium">
        <color indexed="64"/>
      </right>
      <top/>
      <bottom style="thin">
        <color indexed="64"/>
      </bottom>
      <diagonal/>
    </border>
    <border>
      <left style="thin">
        <color auto="1"/>
      </left>
      <right style="medium">
        <color indexed="64"/>
      </right>
      <top style="thin">
        <color auto="1"/>
      </top>
      <bottom style="thin">
        <color auto="1"/>
      </bottom>
      <diagonal/>
    </border>
    <border>
      <left style="medium">
        <color indexed="64"/>
      </left>
      <right style="thin">
        <color auto="1"/>
      </right>
      <top style="thin">
        <color auto="1"/>
      </top>
      <bottom style="medium">
        <color indexed="64"/>
      </bottom>
      <diagonal/>
    </border>
    <border>
      <left style="thin">
        <color auto="1"/>
      </left>
      <right style="thin">
        <color auto="1"/>
      </right>
      <top style="thin">
        <color auto="1"/>
      </top>
      <bottom style="medium">
        <color indexed="64"/>
      </bottom>
      <diagonal/>
    </border>
    <border>
      <left style="thin">
        <color auto="1"/>
      </left>
      <right style="medium">
        <color indexed="64"/>
      </right>
      <top style="thin">
        <color auto="1"/>
      </top>
      <bottom style="medium">
        <color indexed="64"/>
      </bottom>
      <diagonal/>
    </border>
    <border>
      <left style="thin">
        <color auto="1"/>
      </left>
      <right style="thin">
        <color auto="1"/>
      </right>
      <top/>
      <bottom style="medium">
        <color indexed="64"/>
      </bottom>
      <diagonal/>
    </border>
    <border>
      <left style="thin">
        <color auto="1"/>
      </left>
      <right style="medium">
        <color indexed="64"/>
      </right>
      <top style="thin">
        <color auto="1"/>
      </top>
      <bottom/>
      <diagonal/>
    </border>
    <border>
      <left style="medium">
        <color indexed="64"/>
      </left>
      <right style="medium">
        <color indexed="64"/>
      </right>
      <top style="medium">
        <color indexed="64"/>
      </top>
      <bottom/>
      <diagonal/>
    </border>
  </borders>
  <cellStyleXfs count="55">
    <xf numFmtId="166" fontId="0" fillId="0" borderId="0"/>
    <xf numFmtId="43" fontId="5" fillId="0" borderId="0" applyFont="0" applyFill="0" applyBorder="0" applyAlignment="0" applyProtection="0"/>
    <xf numFmtId="166" fontId="12" fillId="0" borderId="0" applyNumberFormat="0" applyFill="0" applyBorder="0" applyAlignment="0" applyProtection="0"/>
    <xf numFmtId="166" fontId="13" fillId="0" borderId="0" applyNumberFormat="0" applyFill="0" applyBorder="0" applyAlignment="0" applyProtection="0"/>
    <xf numFmtId="166" fontId="12" fillId="0" borderId="0" applyNumberFormat="0" applyFill="0" applyBorder="0" applyAlignment="0" applyProtection="0"/>
    <xf numFmtId="166" fontId="13" fillId="0" borderId="0" applyNumberFormat="0" applyFill="0" applyBorder="0" applyAlignment="0" applyProtection="0"/>
    <xf numFmtId="166" fontId="12" fillId="0" borderId="0" applyNumberFormat="0" applyFill="0" applyBorder="0" applyAlignment="0" applyProtection="0"/>
    <xf numFmtId="166" fontId="13" fillId="0" borderId="0" applyNumberFormat="0" applyFill="0" applyBorder="0" applyAlignment="0" applyProtection="0"/>
    <xf numFmtId="166" fontId="12" fillId="0" borderId="0" applyNumberFormat="0" applyFill="0" applyBorder="0" applyAlignment="0" applyProtection="0"/>
    <xf numFmtId="166" fontId="13" fillId="0" borderId="0" applyNumberFormat="0" applyFill="0" applyBorder="0" applyAlignment="0" applyProtection="0"/>
    <xf numFmtId="166" fontId="12" fillId="0" borderId="0" applyNumberFormat="0" applyFill="0" applyBorder="0" applyAlignment="0" applyProtection="0"/>
    <xf numFmtId="166" fontId="13" fillId="0" borderId="0" applyNumberFormat="0" applyFill="0" applyBorder="0" applyAlignment="0" applyProtection="0"/>
    <xf numFmtId="166" fontId="12" fillId="0" borderId="0" applyNumberFormat="0" applyFill="0" applyBorder="0" applyAlignment="0" applyProtection="0"/>
    <xf numFmtId="166" fontId="13" fillId="0" borderId="0" applyNumberFormat="0" applyFill="0" applyBorder="0" applyAlignment="0" applyProtection="0"/>
    <xf numFmtId="166" fontId="12" fillId="0" borderId="0" applyNumberFormat="0" applyFill="0" applyBorder="0" applyAlignment="0" applyProtection="0"/>
    <xf numFmtId="166" fontId="13" fillId="0" borderId="0" applyNumberFormat="0" applyFill="0" applyBorder="0" applyAlignment="0" applyProtection="0"/>
    <xf numFmtId="166" fontId="12" fillId="0" borderId="0" applyNumberFormat="0" applyFill="0" applyBorder="0" applyAlignment="0" applyProtection="0"/>
    <xf numFmtId="166" fontId="13" fillId="0" borderId="0" applyNumberFormat="0" applyFill="0" applyBorder="0" applyAlignment="0" applyProtection="0"/>
    <xf numFmtId="166" fontId="14" fillId="0" borderId="0"/>
    <xf numFmtId="0" fontId="27" fillId="0" borderId="0"/>
    <xf numFmtId="0" fontId="29" fillId="0" borderId="0"/>
    <xf numFmtId="0" fontId="30" fillId="0" borderId="0"/>
    <xf numFmtId="0" fontId="5" fillId="0" borderId="0"/>
    <xf numFmtId="0" fontId="14" fillId="0" borderId="0"/>
    <xf numFmtId="0" fontId="29" fillId="0" borderId="0"/>
    <xf numFmtId="0" fontId="30" fillId="0" borderId="0"/>
    <xf numFmtId="164" fontId="29" fillId="0" borderId="0" applyFont="0" applyFill="0" applyBorder="0" applyAlignment="0" applyProtection="0"/>
    <xf numFmtId="43" fontId="30" fillId="0" borderId="0" applyFont="0" applyFill="0" applyBorder="0" applyAlignment="0" applyProtection="0"/>
    <xf numFmtId="43" fontId="16" fillId="0" borderId="0" applyFont="0" applyFill="0" applyBorder="0" applyAlignment="0" applyProtection="0"/>
    <xf numFmtId="44"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27" fillId="0" borderId="0"/>
    <xf numFmtId="0" fontId="29" fillId="0" borderId="0"/>
    <xf numFmtId="164" fontId="33" fillId="0" borderId="0" applyFont="0" applyFill="0" applyBorder="0" applyAlignment="0" applyProtection="0"/>
    <xf numFmtId="0" fontId="5" fillId="0" borderId="0"/>
    <xf numFmtId="0" fontId="5" fillId="0" borderId="0"/>
    <xf numFmtId="43" fontId="5" fillId="0" borderId="0" applyFont="0" applyFill="0" applyBorder="0" applyAlignment="0" applyProtection="0"/>
    <xf numFmtId="0" fontId="29" fillId="0" borderId="0"/>
    <xf numFmtId="164" fontId="29" fillId="0" borderId="0" applyFont="0" applyFill="0" applyBorder="0" applyAlignment="0" applyProtection="0"/>
    <xf numFmtId="0" fontId="5" fillId="0" borderId="0"/>
    <xf numFmtId="0" fontId="34" fillId="0" borderId="0"/>
    <xf numFmtId="164" fontId="34" fillId="0" borderId="0" applyFont="0" applyFill="0" applyBorder="0" applyAlignment="0" applyProtection="0"/>
    <xf numFmtId="0" fontId="34" fillId="0" borderId="0"/>
    <xf numFmtId="0" fontId="37" fillId="17" borderId="0" applyNumberFormat="0" applyBorder="0" applyAlignment="0" applyProtection="0"/>
    <xf numFmtId="166" fontId="12" fillId="0" borderId="0" applyNumberFormat="0" applyFill="0" applyBorder="0" applyAlignment="0" applyProtection="0"/>
    <xf numFmtId="44" fontId="5" fillId="0" borderId="0" applyFont="0" applyFill="0" applyBorder="0" applyAlignment="0" applyProtection="0"/>
  </cellStyleXfs>
  <cellXfs count="335">
    <xf numFmtId="166" fontId="0" fillId="0" borderId="0" xfId="0"/>
    <xf numFmtId="166" fontId="3" fillId="0" borderId="0" xfId="0" applyFont="1" applyAlignment="1">
      <alignment vertical="top" wrapText="1"/>
    </xf>
    <xf numFmtId="166" fontId="0" fillId="0" borderId="0" xfId="0" applyAlignment="1">
      <alignment wrapText="1"/>
    </xf>
    <xf numFmtId="166" fontId="4" fillId="0" borderId="0" xfId="0" applyFont="1" applyAlignment="1">
      <alignment vertical="top" wrapText="1"/>
    </xf>
    <xf numFmtId="166" fontId="0" fillId="0" borderId="0" xfId="0" applyAlignment="1">
      <alignment vertical="top" wrapText="1"/>
    </xf>
    <xf numFmtId="166" fontId="16" fillId="6" borderId="0" xfId="18" applyFont="1" applyFill="1" applyAlignment="1">
      <alignment vertical="center"/>
    </xf>
    <xf numFmtId="166" fontId="16" fillId="6" borderId="0" xfId="18" applyFont="1" applyFill="1" applyAlignment="1">
      <alignment horizontal="center" vertical="center"/>
    </xf>
    <xf numFmtId="166" fontId="16" fillId="6" borderId="0" xfId="18" applyFont="1" applyFill="1" applyAlignment="1">
      <alignment horizontal="left" vertical="center"/>
    </xf>
    <xf numFmtId="166" fontId="18" fillId="6" borderId="0" xfId="18" applyFont="1" applyFill="1" applyAlignment="1">
      <alignment vertical="center"/>
    </xf>
    <xf numFmtId="166" fontId="17" fillId="6" borderId="1" xfId="18" applyFont="1" applyFill="1" applyBorder="1" applyAlignment="1">
      <alignment horizontal="center" vertical="center"/>
    </xf>
    <xf numFmtId="166" fontId="19" fillId="6" borderId="0" xfId="18" applyFont="1" applyFill="1" applyAlignment="1">
      <alignment vertical="center"/>
    </xf>
    <xf numFmtId="166" fontId="16" fillId="0" borderId="0" xfId="18" applyFont="1" applyAlignment="1">
      <alignment horizontal="left" vertical="center"/>
    </xf>
    <xf numFmtId="165" fontId="16" fillId="6" borderId="0" xfId="1" applyNumberFormat="1" applyFont="1" applyFill="1" applyAlignment="1">
      <alignment horizontal="center" vertical="center"/>
    </xf>
    <xf numFmtId="166" fontId="0" fillId="5" borderId="5" xfId="0" applyFill="1" applyBorder="1" applyAlignment="1">
      <alignment horizontal="center" vertical="center" wrapText="1"/>
    </xf>
    <xf numFmtId="166" fontId="10" fillId="5" borderId="5" xfId="0" applyFont="1" applyFill="1" applyBorder="1" applyAlignment="1">
      <alignment horizontal="center" vertical="center" wrapText="1"/>
    </xf>
    <xf numFmtId="166" fontId="0" fillId="0" borderId="0" xfId="0" applyAlignment="1">
      <alignment horizontal="left" wrapText="1"/>
    </xf>
    <xf numFmtId="1" fontId="7" fillId="0" borderId="5" xfId="0" applyNumberFormat="1" applyFont="1" applyBorder="1" applyAlignment="1">
      <alignment horizontal="center" vertical="center" wrapText="1"/>
    </xf>
    <xf numFmtId="166" fontId="23" fillId="10" borderId="5" xfId="0" applyFont="1" applyFill="1" applyBorder="1" applyAlignment="1">
      <alignment horizontal="center" vertical="center" wrapText="1"/>
    </xf>
    <xf numFmtId="166" fontId="24" fillId="10" borderId="5" xfId="0" applyFont="1" applyFill="1" applyBorder="1" applyAlignment="1">
      <alignment horizontal="center" vertical="center" wrapText="1"/>
    </xf>
    <xf numFmtId="166" fontId="23" fillId="11" borderId="5" xfId="0" applyFont="1" applyFill="1" applyBorder="1" applyAlignment="1">
      <alignment horizontal="center" vertical="center" wrapText="1"/>
    </xf>
    <xf numFmtId="14" fontId="23" fillId="10" borderId="5" xfId="0" applyNumberFormat="1" applyFont="1" applyFill="1" applyBorder="1" applyAlignment="1">
      <alignment horizontal="center" vertical="center" wrapText="1"/>
    </xf>
    <xf numFmtId="166" fontId="23" fillId="12" borderId="5" xfId="0" applyFont="1" applyFill="1" applyBorder="1" applyAlignment="1">
      <alignment horizontal="center" vertical="center" wrapText="1"/>
    </xf>
    <xf numFmtId="166" fontId="23" fillId="12" borderId="2" xfId="0" applyFont="1" applyFill="1" applyBorder="1" applyAlignment="1">
      <alignment horizontal="center" vertical="center" wrapText="1"/>
    </xf>
    <xf numFmtId="166" fontId="26" fillId="13" borderId="5" xfId="0" applyFont="1" applyFill="1" applyBorder="1" applyAlignment="1">
      <alignment horizontal="center" vertical="center" wrapText="1"/>
    </xf>
    <xf numFmtId="166" fontId="0" fillId="2" borderId="0" xfId="0" applyFill="1"/>
    <xf numFmtId="166" fontId="8" fillId="2" borderId="5" xfId="0" applyFont="1" applyFill="1" applyBorder="1" applyAlignment="1">
      <alignment horizontal="left" vertical="center" wrapText="1"/>
    </xf>
    <xf numFmtId="167" fontId="8" fillId="2" borderId="5" xfId="1" applyNumberFormat="1" applyFont="1" applyFill="1" applyBorder="1" applyAlignment="1">
      <alignment horizontal="right" vertical="center" wrapText="1"/>
    </xf>
    <xf numFmtId="166" fontId="8" fillId="2" borderId="5" xfId="0" applyFont="1" applyFill="1" applyBorder="1" applyAlignment="1">
      <alignment horizontal="center" vertical="center" wrapText="1"/>
    </xf>
    <xf numFmtId="0" fontId="7" fillId="0" borderId="5" xfId="0" applyNumberFormat="1" applyFont="1" applyBorder="1" applyAlignment="1">
      <alignment horizontal="left" vertical="center" wrapText="1"/>
    </xf>
    <xf numFmtId="166" fontId="17" fillId="0" borderId="1" xfId="18" applyFont="1" applyBorder="1" applyAlignment="1">
      <alignment vertical="center"/>
    </xf>
    <xf numFmtId="166" fontId="7" fillId="2" borderId="5" xfId="0" applyFont="1" applyFill="1" applyBorder="1" applyAlignment="1">
      <alignment horizontal="center" vertical="center" wrapText="1"/>
    </xf>
    <xf numFmtId="0" fontId="7" fillId="2" borderId="5" xfId="0" applyNumberFormat="1" applyFont="1" applyFill="1" applyBorder="1" applyAlignment="1">
      <alignment horizontal="center" vertical="center" wrapText="1"/>
    </xf>
    <xf numFmtId="0" fontId="7" fillId="0" borderId="5" xfId="0" quotePrefix="1" applyNumberFormat="1" applyFont="1" applyBorder="1" applyAlignment="1">
      <alignment horizontal="center" vertical="center" wrapText="1"/>
    </xf>
    <xf numFmtId="1" fontId="7" fillId="2" borderId="5" xfId="0" applyNumberFormat="1" applyFont="1" applyFill="1" applyBorder="1" applyAlignment="1">
      <alignment horizontal="center" vertical="center" wrapText="1"/>
    </xf>
    <xf numFmtId="0" fontId="8" fillId="2" borderId="5" xfId="0" applyNumberFormat="1" applyFont="1" applyFill="1" applyBorder="1" applyAlignment="1">
      <alignment horizontal="left" vertical="center" wrapText="1"/>
    </xf>
    <xf numFmtId="166" fontId="21" fillId="0" borderId="5" xfId="0" applyFont="1" applyBorder="1" applyAlignment="1">
      <alignment vertical="center"/>
    </xf>
    <xf numFmtId="166" fontId="21" fillId="0" borderId="5" xfId="0" applyFont="1" applyBorder="1" applyAlignment="1">
      <alignment vertical="center" wrapText="1"/>
    </xf>
    <xf numFmtId="166" fontId="0" fillId="0" borderId="9" xfId="0" applyBorder="1"/>
    <xf numFmtId="166" fontId="0" fillId="0" borderId="5" xfId="0" applyBorder="1" applyAlignment="1">
      <alignment vertical="center"/>
    </xf>
    <xf numFmtId="166" fontId="9" fillId="0" borderId="5" xfId="0" applyFont="1" applyBorder="1" applyAlignment="1">
      <alignment horizontal="center"/>
    </xf>
    <xf numFmtId="166" fontId="9" fillId="0" borderId="0" xfId="0" applyFont="1" applyAlignment="1">
      <alignment horizontal="center" vertical="center" wrapText="1"/>
    </xf>
    <xf numFmtId="166" fontId="0" fillId="0" borderId="0" xfId="0" applyAlignment="1">
      <alignment vertical="center"/>
    </xf>
    <xf numFmtId="166" fontId="0" fillId="14" borderId="0" xfId="0" applyFill="1"/>
    <xf numFmtId="166" fontId="0" fillId="4" borderId="0" xfId="0" applyFill="1"/>
    <xf numFmtId="166" fontId="0" fillId="15" borderId="0" xfId="0" applyFill="1"/>
    <xf numFmtId="166" fontId="0" fillId="3" borderId="0" xfId="0" applyFill="1"/>
    <xf numFmtId="0" fontId="7" fillId="0" borderId="5" xfId="0" applyNumberFormat="1" applyFont="1" applyBorder="1" applyAlignment="1">
      <alignment horizontal="center" vertical="center" wrapText="1"/>
    </xf>
    <xf numFmtId="166" fontId="7" fillId="2" borderId="5" xfId="0" applyFont="1" applyFill="1" applyBorder="1" applyAlignment="1">
      <alignment horizontal="left" vertical="center" wrapText="1"/>
    </xf>
    <xf numFmtId="166" fontId="20" fillId="7" borderId="8" xfId="18" applyFont="1" applyFill="1" applyBorder="1" applyAlignment="1">
      <alignment vertical="center" wrapText="1"/>
    </xf>
    <xf numFmtId="166" fontId="7" fillId="0" borderId="5" xfId="0" applyFont="1" applyBorder="1" applyAlignment="1">
      <alignment horizontal="center" vertical="center" wrapText="1"/>
    </xf>
    <xf numFmtId="166" fontId="16" fillId="2" borderId="0" xfId="18" applyFont="1" applyFill="1" applyAlignment="1">
      <alignment vertical="center"/>
    </xf>
    <xf numFmtId="166" fontId="17" fillId="2" borderId="0" xfId="18" applyFont="1" applyFill="1" applyAlignment="1">
      <alignment horizontal="center" vertical="center"/>
    </xf>
    <xf numFmtId="166" fontId="17" fillId="2" borderId="1" xfId="18" applyFont="1" applyFill="1" applyBorder="1" applyAlignment="1">
      <alignment horizontal="center" vertical="center"/>
    </xf>
    <xf numFmtId="166" fontId="16" fillId="2" borderId="0" xfId="18" applyFont="1" applyFill="1" applyAlignment="1">
      <alignment horizontal="center" vertical="center"/>
    </xf>
    <xf numFmtId="43" fontId="16" fillId="6" borderId="0" xfId="18" applyNumberFormat="1" applyFont="1" applyFill="1" applyAlignment="1">
      <alignment horizontal="center" vertical="center"/>
    </xf>
    <xf numFmtId="166" fontId="17" fillId="6" borderId="0" xfId="18" applyFont="1" applyFill="1" applyAlignment="1">
      <alignment vertical="center"/>
    </xf>
    <xf numFmtId="166" fontId="17" fillId="6" borderId="0" xfId="18" applyFont="1" applyFill="1" applyAlignment="1">
      <alignment horizontal="left" vertical="center"/>
    </xf>
    <xf numFmtId="166" fontId="20" fillId="7" borderId="8" xfId="18" applyFont="1" applyFill="1" applyBorder="1" applyAlignment="1">
      <alignment horizontal="center" vertical="center" wrapText="1"/>
    </xf>
    <xf numFmtId="166" fontId="10" fillId="5" borderId="5" xfId="0" applyFont="1" applyFill="1" applyBorder="1" applyAlignment="1">
      <alignment horizontal="left" vertical="center" wrapText="1"/>
    </xf>
    <xf numFmtId="0" fontId="7" fillId="0" borderId="2" xfId="0" applyNumberFormat="1" applyFont="1" applyBorder="1" applyAlignment="1">
      <alignment horizontal="left" vertical="center" wrapText="1"/>
    </xf>
    <xf numFmtId="166" fontId="7" fillId="2" borderId="2" xfId="0" applyFont="1" applyFill="1" applyBorder="1" applyAlignment="1">
      <alignment horizontal="left" vertical="center" wrapText="1"/>
    </xf>
    <xf numFmtId="166" fontId="7" fillId="0" borderId="2" xfId="0" applyFont="1" applyBorder="1" applyAlignment="1">
      <alignment horizontal="left" vertical="top" wrapText="1"/>
    </xf>
    <xf numFmtId="166" fontId="2" fillId="0" borderId="5" xfId="0" applyFont="1" applyBorder="1" applyAlignment="1">
      <alignment vertical="center"/>
    </xf>
    <xf numFmtId="166" fontId="2" fillId="0" borderId="5" xfId="0" applyFont="1" applyBorder="1" applyAlignment="1">
      <alignment vertical="center" wrapText="1"/>
    </xf>
    <xf numFmtId="3" fontId="0" fillId="0" borderId="0" xfId="0" applyNumberFormat="1"/>
    <xf numFmtId="166" fontId="0" fillId="0" borderId="0" xfId="0" applyAlignment="1">
      <alignment horizontal="center" vertical="center"/>
    </xf>
    <xf numFmtId="3" fontId="8" fillId="2" borderId="5" xfId="0" applyNumberFormat="1" applyFont="1" applyFill="1" applyBorder="1" applyAlignment="1">
      <alignment horizontal="center" vertical="center" wrapText="1"/>
    </xf>
    <xf numFmtId="0" fontId="0" fillId="0" borderId="5" xfId="0" applyNumberFormat="1" applyBorder="1" applyAlignment="1">
      <alignment horizontal="center" vertical="center"/>
    </xf>
    <xf numFmtId="167" fontId="8" fillId="2" borderId="5" xfId="1" applyNumberFormat="1" applyFont="1" applyFill="1" applyBorder="1" applyAlignment="1">
      <alignment horizontal="center" vertical="center" wrapText="1"/>
    </xf>
    <xf numFmtId="166" fontId="0" fillId="0" borderId="5" xfId="0" applyBorder="1" applyAlignment="1">
      <alignment horizontal="center" vertical="center"/>
    </xf>
    <xf numFmtId="166" fontId="21" fillId="0" borderId="5" xfId="0" applyFont="1" applyBorder="1" applyAlignment="1">
      <alignment horizontal="center" vertical="center"/>
    </xf>
    <xf numFmtId="166" fontId="2" fillId="0" borderId="5" xfId="0" applyFont="1" applyBorder="1" applyAlignment="1">
      <alignment horizontal="center" vertical="center"/>
    </xf>
    <xf numFmtId="166" fontId="1" fillId="0" borderId="0" xfId="0" applyFont="1"/>
    <xf numFmtId="166" fontId="35" fillId="10" borderId="5" xfId="0" applyFont="1" applyFill="1" applyBorder="1" applyAlignment="1">
      <alignment horizontal="center" vertical="center" wrapText="1"/>
    </xf>
    <xf numFmtId="0" fontId="1" fillId="0" borderId="5" xfId="0" applyNumberFormat="1" applyFont="1" applyBorder="1" applyAlignment="1">
      <alignment vertical="center"/>
    </xf>
    <xf numFmtId="166" fontId="1" fillId="0" borderId="5" xfId="0" applyFont="1" applyBorder="1" applyAlignment="1">
      <alignment vertical="center"/>
    </xf>
    <xf numFmtId="4" fontId="1" fillId="0" borderId="5" xfId="0" applyNumberFormat="1" applyFont="1" applyBorder="1" applyAlignment="1">
      <alignment vertical="center"/>
    </xf>
    <xf numFmtId="0" fontId="0" fillId="0" borderId="5" xfId="0" applyNumberFormat="1" applyBorder="1" applyAlignment="1">
      <alignment horizontal="left" vertical="center"/>
    </xf>
    <xf numFmtId="166" fontId="0" fillId="0" borderId="5" xfId="0" applyBorder="1" applyAlignment="1">
      <alignment vertical="center" wrapText="1"/>
    </xf>
    <xf numFmtId="6" fontId="0" fillId="0" borderId="5" xfId="0" applyNumberFormat="1" applyBorder="1" applyAlignment="1">
      <alignment vertical="center"/>
    </xf>
    <xf numFmtId="2" fontId="0" fillId="0" borderId="0" xfId="0" applyNumberFormat="1" applyAlignment="1">
      <alignment vertical="center"/>
    </xf>
    <xf numFmtId="0" fontId="7" fillId="0" borderId="5" xfId="20" applyFont="1" applyBorder="1" applyAlignment="1">
      <alignment horizontal="left" vertical="center" wrapText="1"/>
    </xf>
    <xf numFmtId="2" fontId="0" fillId="0" borderId="0" xfId="0" applyNumberFormat="1" applyAlignment="1">
      <alignment horizontal="center" vertical="center"/>
    </xf>
    <xf numFmtId="2" fontId="31" fillId="0" borderId="0" xfId="0" applyNumberFormat="1" applyFont="1" applyAlignment="1">
      <alignment horizontal="center" vertical="center"/>
    </xf>
    <xf numFmtId="43" fontId="31" fillId="0" borderId="0" xfId="1" applyFont="1" applyAlignment="1">
      <alignment horizontal="center" vertical="center" wrapText="1"/>
    </xf>
    <xf numFmtId="43" fontId="36" fillId="0" borderId="0" xfId="1" applyFont="1" applyBorder="1" applyAlignment="1">
      <alignment horizontal="center" vertical="center" wrapText="1"/>
    </xf>
    <xf numFmtId="43" fontId="32" fillId="0" borderId="0" xfId="1" applyFont="1" applyAlignment="1">
      <alignment horizontal="center" vertical="center"/>
    </xf>
    <xf numFmtId="43" fontId="31" fillId="0" borderId="0" xfId="1" applyFont="1" applyAlignment="1">
      <alignment horizontal="center" vertical="center"/>
    </xf>
    <xf numFmtId="166" fontId="3" fillId="0" borderId="0" xfId="0" applyFont="1" applyAlignment="1">
      <alignment horizontal="left" vertical="center" wrapText="1"/>
    </xf>
    <xf numFmtId="0" fontId="7" fillId="2" borderId="5" xfId="20" applyFont="1" applyFill="1" applyBorder="1" applyAlignment="1">
      <alignment horizontal="left" vertical="center" wrapText="1"/>
    </xf>
    <xf numFmtId="0" fontId="7" fillId="2" borderId="2" xfId="0" applyNumberFormat="1" applyFont="1" applyFill="1" applyBorder="1" applyAlignment="1">
      <alignment horizontal="left" vertical="center" wrapText="1"/>
    </xf>
    <xf numFmtId="0" fontId="7" fillId="2" borderId="5" xfId="0" quotePrefix="1" applyNumberFormat="1" applyFont="1" applyFill="1" applyBorder="1" applyAlignment="1">
      <alignment horizontal="center" vertical="center" wrapText="1"/>
    </xf>
    <xf numFmtId="1" fontId="7" fillId="2" borderId="5" xfId="0" quotePrefix="1" applyNumberFormat="1" applyFont="1" applyFill="1" applyBorder="1" applyAlignment="1">
      <alignment horizontal="center" vertical="center" wrapText="1"/>
    </xf>
    <xf numFmtId="2" fontId="31" fillId="0" borderId="8" xfId="0" applyNumberFormat="1" applyFont="1" applyBorder="1" applyAlignment="1">
      <alignment horizontal="center" vertical="center"/>
    </xf>
    <xf numFmtId="2" fontId="31" fillId="0" borderId="8" xfId="0" applyNumberFormat="1" applyFont="1" applyBorder="1" applyAlignment="1">
      <alignment vertical="center"/>
    </xf>
    <xf numFmtId="2" fontId="31" fillId="16" borderId="8" xfId="0" applyNumberFormat="1" applyFont="1" applyFill="1" applyBorder="1" applyAlignment="1">
      <alignment horizontal="left" vertical="center" wrapText="1"/>
    </xf>
    <xf numFmtId="2" fontId="31" fillId="0" borderId="9" xfId="0" applyNumberFormat="1" applyFont="1" applyBorder="1" applyAlignment="1">
      <alignment horizontal="center" vertical="center"/>
    </xf>
    <xf numFmtId="166" fontId="7" fillId="2" borderId="5" xfId="0" quotePrefix="1" applyFont="1" applyFill="1" applyBorder="1" applyAlignment="1">
      <alignment horizontal="left" vertical="center" wrapText="1"/>
    </xf>
    <xf numFmtId="166" fontId="7" fillId="2" borderId="6" xfId="0" applyFont="1" applyFill="1" applyBorder="1" applyAlignment="1">
      <alignment horizontal="center" vertical="center" wrapText="1"/>
    </xf>
    <xf numFmtId="166" fontId="1" fillId="0" borderId="5" xfId="0" applyFont="1" applyBorder="1" applyAlignment="1">
      <alignment vertical="center" wrapText="1"/>
    </xf>
    <xf numFmtId="0" fontId="7" fillId="0" borderId="6" xfId="0" applyNumberFormat="1" applyFont="1" applyBorder="1" applyAlignment="1">
      <alignment horizontal="center" vertical="center" wrapText="1"/>
    </xf>
    <xf numFmtId="0" fontId="7" fillId="2" borderId="5" xfId="0" applyNumberFormat="1" applyFont="1" applyFill="1" applyBorder="1" applyAlignment="1">
      <alignment horizontal="left" vertical="center" wrapText="1"/>
    </xf>
    <xf numFmtId="0" fontId="7" fillId="2" borderId="5" xfId="52" applyNumberFormat="1" applyFont="1" applyFill="1" applyBorder="1" applyAlignment="1">
      <alignment horizontal="center" vertical="center" wrapText="1"/>
    </xf>
    <xf numFmtId="0" fontId="7" fillId="2" borderId="2" xfId="52" applyNumberFormat="1" applyFont="1" applyFill="1" applyBorder="1" applyAlignment="1">
      <alignment horizontal="left" vertical="center" wrapText="1"/>
    </xf>
    <xf numFmtId="166" fontId="9" fillId="5" borderId="5" xfId="0" applyFont="1" applyFill="1" applyBorder="1" applyAlignment="1">
      <alignment horizontal="center" vertical="center" wrapText="1"/>
    </xf>
    <xf numFmtId="166" fontId="7" fillId="0" borderId="5" xfId="0" applyFont="1" applyBorder="1" applyAlignment="1">
      <alignment vertical="center" wrapText="1"/>
    </xf>
    <xf numFmtId="166" fontId="6" fillId="2" borderId="2" xfId="0" applyFont="1" applyFill="1" applyBorder="1" applyAlignment="1">
      <alignment vertical="center" wrapText="1"/>
    </xf>
    <xf numFmtId="166" fontId="6" fillId="2" borderId="5" xfId="0" applyFont="1" applyFill="1" applyBorder="1" applyAlignment="1">
      <alignment vertical="center" wrapText="1"/>
    </xf>
    <xf numFmtId="166" fontId="0" fillId="0" borderId="0" xfId="0" applyAlignment="1">
      <alignment horizontal="right"/>
    </xf>
    <xf numFmtId="166" fontId="7" fillId="0" borderId="0" xfId="0" applyFont="1" applyAlignment="1">
      <alignment horizontal="left" wrapText="1"/>
    </xf>
    <xf numFmtId="166" fontId="38" fillId="0" borderId="0" xfId="0" applyFont="1" applyAlignment="1">
      <alignment horizontal="left" vertical="center" wrapText="1"/>
    </xf>
    <xf numFmtId="166" fontId="7" fillId="0" borderId="0" xfId="0" applyFont="1" applyAlignment="1">
      <alignment vertical="top" wrapText="1"/>
    </xf>
    <xf numFmtId="166" fontId="41" fillId="0" borderId="5" xfId="0" applyFont="1" applyBorder="1" applyAlignment="1">
      <alignment horizontal="center" vertical="center" wrapText="1"/>
    </xf>
    <xf numFmtId="166" fontId="12" fillId="0" borderId="0" xfId="53" applyAlignment="1">
      <alignment horizontal="justify" vertical="center"/>
    </xf>
    <xf numFmtId="166" fontId="42" fillId="0" borderId="5" xfId="0" applyFont="1" applyBorder="1" applyAlignment="1">
      <alignment horizontal="center" vertical="center" wrapText="1"/>
    </xf>
    <xf numFmtId="166" fontId="15" fillId="6" borderId="5" xfId="18" applyFont="1" applyFill="1" applyBorder="1" applyAlignment="1">
      <alignment vertical="center"/>
    </xf>
    <xf numFmtId="166" fontId="15" fillId="0" borderId="5" xfId="18" applyFont="1" applyBorder="1" applyAlignment="1">
      <alignment vertical="center"/>
    </xf>
    <xf numFmtId="166" fontId="44" fillId="0" borderId="5" xfId="0" applyFont="1" applyBorder="1" applyAlignment="1">
      <alignment horizontal="left" vertical="center" wrapText="1"/>
    </xf>
    <xf numFmtId="166" fontId="44" fillId="0" borderId="5" xfId="0" applyFont="1" applyBorder="1" applyAlignment="1">
      <alignment horizontal="center" vertical="center" wrapText="1"/>
    </xf>
    <xf numFmtId="166" fontId="44" fillId="0" borderId="5" xfId="0" applyFont="1" applyBorder="1" applyAlignment="1">
      <alignment horizontal="justify" vertical="center" wrapText="1"/>
    </xf>
    <xf numFmtId="166" fontId="28" fillId="0" borderId="5" xfId="0" applyFont="1" applyBorder="1" applyAlignment="1">
      <alignment horizontal="left" vertical="center" wrapText="1"/>
    </xf>
    <xf numFmtId="166" fontId="28" fillId="0" borderId="5" xfId="0" applyFont="1" applyBorder="1"/>
    <xf numFmtId="166" fontId="28" fillId="0" borderId="5" xfId="0" applyFont="1" applyBorder="1" applyAlignment="1">
      <alignment vertical="center" wrapText="1"/>
    </xf>
    <xf numFmtId="166" fontId="24" fillId="19" borderId="5" xfId="0" applyFont="1" applyFill="1" applyBorder="1" applyAlignment="1">
      <alignment horizontal="center" vertical="center" wrapText="1"/>
    </xf>
    <xf numFmtId="166" fontId="23" fillId="19" borderId="5" xfId="0" applyFont="1" applyFill="1" applyBorder="1" applyAlignment="1">
      <alignment horizontal="center" vertical="center" wrapText="1"/>
    </xf>
    <xf numFmtId="14" fontId="23" fillId="13" borderId="5" xfId="0" applyNumberFormat="1" applyFont="1" applyFill="1" applyBorder="1" applyAlignment="1">
      <alignment horizontal="center" vertical="center" wrapText="1"/>
    </xf>
    <xf numFmtId="166" fontId="23" fillId="13" borderId="5" xfId="0" applyFont="1" applyFill="1" applyBorder="1" applyAlignment="1">
      <alignment horizontal="center" vertical="center" wrapText="1"/>
    </xf>
    <xf numFmtId="166" fontId="26" fillId="18" borderId="5" xfId="0" applyFont="1" applyFill="1" applyBorder="1" applyAlignment="1">
      <alignment horizontal="center" vertical="center" wrapText="1"/>
    </xf>
    <xf numFmtId="166" fontId="6" fillId="2" borderId="12" xfId="0" applyFont="1" applyFill="1" applyBorder="1" applyAlignment="1">
      <alignment horizontal="left" vertical="center" wrapText="1"/>
    </xf>
    <xf numFmtId="166" fontId="6" fillId="2" borderId="1" xfId="0" applyFont="1" applyFill="1" applyBorder="1" applyAlignment="1">
      <alignment horizontal="left" vertical="center" wrapText="1"/>
    </xf>
    <xf numFmtId="166" fontId="6" fillId="2" borderId="13" xfId="0" applyFont="1" applyFill="1" applyBorder="1" applyAlignment="1">
      <alignment horizontal="left" vertical="center" wrapText="1"/>
    </xf>
    <xf numFmtId="166" fontId="6" fillId="20" borderId="17" xfId="0" applyFont="1" applyFill="1" applyBorder="1" applyAlignment="1">
      <alignment horizontal="center"/>
    </xf>
    <xf numFmtId="166" fontId="49" fillId="0" borderId="21" xfId="0" applyFont="1" applyBorder="1" applyAlignment="1">
      <alignment horizontal="center" wrapText="1"/>
    </xf>
    <xf numFmtId="43" fontId="6" fillId="0" borderId="22" xfId="1" quotePrefix="1" applyFont="1" applyFill="1" applyBorder="1" applyAlignment="1">
      <alignment horizontal="center" wrapText="1"/>
    </xf>
    <xf numFmtId="166" fontId="6" fillId="0" borderId="21" xfId="0" applyFont="1" applyBorder="1" applyAlignment="1">
      <alignment horizontal="center" wrapText="1"/>
    </xf>
    <xf numFmtId="43" fontId="6" fillId="21" borderId="16" xfId="0" applyNumberFormat="1" applyFont="1" applyFill="1" applyBorder="1" applyAlignment="1">
      <alignment horizontal="center"/>
    </xf>
    <xf numFmtId="43" fontId="6" fillId="21" borderId="16" xfId="0" applyNumberFormat="1" applyFont="1" applyFill="1" applyBorder="1"/>
    <xf numFmtId="166" fontId="6" fillId="0" borderId="17" xfId="0" applyFont="1" applyBorder="1" applyAlignment="1">
      <alignment horizontal="center"/>
    </xf>
    <xf numFmtId="166" fontId="6" fillId="0" borderId="23" xfId="0" applyFont="1" applyBorder="1" applyAlignment="1">
      <alignment horizontal="center"/>
    </xf>
    <xf numFmtId="166" fontId="6" fillId="3" borderId="7" xfId="0" applyFont="1" applyFill="1" applyBorder="1" applyAlignment="1">
      <alignment vertical="center" wrapText="1"/>
    </xf>
    <xf numFmtId="166" fontId="6" fillId="3" borderId="10" xfId="0" applyFont="1" applyFill="1" applyBorder="1" applyAlignment="1">
      <alignment vertical="center" wrapText="1"/>
    </xf>
    <xf numFmtId="38" fontId="0" fillId="0" borderId="0" xfId="1" applyNumberFormat="1" applyFont="1" applyAlignment="1">
      <alignment horizontal="right" vertical="center" wrapText="1"/>
    </xf>
    <xf numFmtId="38" fontId="22" fillId="0" borderId="0" xfId="1" applyNumberFormat="1" applyFont="1" applyBorder="1" applyAlignment="1">
      <alignment horizontal="right" vertical="center" wrapText="1"/>
    </xf>
    <xf numFmtId="38" fontId="14" fillId="0" borderId="0" xfId="1" applyNumberFormat="1" applyFont="1" applyAlignment="1">
      <alignment horizontal="right" vertical="center"/>
    </xf>
    <xf numFmtId="38" fontId="9" fillId="5" borderId="5" xfId="1" applyNumberFormat="1" applyFont="1" applyFill="1" applyBorder="1" applyAlignment="1">
      <alignment horizontal="center" vertical="center" wrapText="1"/>
    </xf>
    <xf numFmtId="38" fontId="7" fillId="0" borderId="5" xfId="1" applyNumberFormat="1" applyFont="1" applyFill="1" applyBorder="1" applyAlignment="1">
      <alignment horizontal="right" vertical="center" wrapText="1"/>
    </xf>
    <xf numFmtId="38" fontId="7" fillId="2" borderId="5" xfId="1" applyNumberFormat="1" applyFont="1" applyFill="1" applyBorder="1" applyAlignment="1">
      <alignment horizontal="right" vertical="center" wrapText="1"/>
    </xf>
    <xf numFmtId="38" fontId="6" fillId="3" borderId="11" xfId="0" applyNumberFormat="1" applyFont="1" applyFill="1" applyBorder="1" applyAlignment="1">
      <alignment vertical="center" wrapText="1"/>
    </xf>
    <xf numFmtId="38" fontId="18" fillId="2" borderId="5" xfId="1" applyNumberFormat="1" applyFont="1" applyFill="1" applyBorder="1" applyAlignment="1">
      <alignment horizontal="right" vertical="center"/>
    </xf>
    <xf numFmtId="38" fontId="7" fillId="0" borderId="5" xfId="1" applyNumberFormat="1" applyFont="1" applyBorder="1" applyAlignment="1">
      <alignment horizontal="right" vertical="center"/>
    </xf>
    <xf numFmtId="38" fontId="6" fillId="8" borderId="5" xfId="1" applyNumberFormat="1" applyFont="1" applyFill="1" applyBorder="1" applyAlignment="1">
      <alignment horizontal="right" vertical="center" wrapText="1"/>
    </xf>
    <xf numFmtId="38" fontId="0" fillId="0" borderId="0" xfId="0" applyNumberFormat="1"/>
    <xf numFmtId="38" fontId="38" fillId="0" borderId="0" xfId="1" applyNumberFormat="1" applyFont="1" applyBorder="1" applyAlignment="1">
      <alignment horizontal="right" vertical="center" wrapText="1"/>
    </xf>
    <xf numFmtId="38" fontId="0" fillId="0" borderId="0" xfId="1" applyNumberFormat="1" applyFont="1" applyAlignment="1">
      <alignment horizontal="right" vertical="center"/>
    </xf>
    <xf numFmtId="166" fontId="50" fillId="9" borderId="2" xfId="0" applyFont="1" applyFill="1" applyBorder="1" applyAlignment="1">
      <alignment horizontal="left" vertical="center" wrapText="1"/>
    </xf>
    <xf numFmtId="166" fontId="50" fillId="9" borderId="3" xfId="0" applyFont="1" applyFill="1" applyBorder="1" applyAlignment="1">
      <alignment horizontal="left" vertical="center" wrapText="1"/>
    </xf>
    <xf numFmtId="166" fontId="50" fillId="9" borderId="4" xfId="0" applyFont="1" applyFill="1" applyBorder="1" applyAlignment="1">
      <alignment horizontal="left" vertical="center" wrapText="1"/>
    </xf>
    <xf numFmtId="0" fontId="47" fillId="9" borderId="2" xfId="0" applyNumberFormat="1" applyFont="1" applyFill="1" applyBorder="1" applyAlignment="1">
      <alignment horizontal="left" vertical="center" wrapText="1"/>
    </xf>
    <xf numFmtId="38" fontId="47" fillId="9" borderId="5" xfId="1" applyNumberFormat="1" applyFont="1" applyFill="1" applyBorder="1" applyAlignment="1">
      <alignment horizontal="right" vertical="center" wrapText="1"/>
    </xf>
    <xf numFmtId="2" fontId="48" fillId="0" borderId="8" xfId="0" applyNumberFormat="1" applyFont="1" applyBorder="1" applyAlignment="1">
      <alignment horizontal="center" vertical="center"/>
    </xf>
    <xf numFmtId="2" fontId="48" fillId="0" borderId="0" xfId="0" applyNumberFormat="1" applyFont="1" applyAlignment="1">
      <alignment horizontal="center" vertical="center"/>
    </xf>
    <xf numFmtId="166" fontId="48" fillId="0" borderId="0" xfId="0" applyFont="1"/>
    <xf numFmtId="0" fontId="47" fillId="9" borderId="2" xfId="0" applyNumberFormat="1" applyFont="1" applyFill="1" applyBorder="1" applyAlignment="1">
      <alignment horizontal="center" vertical="center" wrapText="1"/>
    </xf>
    <xf numFmtId="2" fontId="48" fillId="0" borderId="8" xfId="0" applyNumberFormat="1" applyFont="1" applyBorder="1" applyAlignment="1">
      <alignment vertical="center"/>
    </xf>
    <xf numFmtId="166" fontId="51" fillId="16" borderId="5" xfId="0" applyFont="1" applyFill="1" applyBorder="1" applyAlignment="1">
      <alignment horizontal="center" vertical="center" wrapText="1"/>
    </xf>
    <xf numFmtId="166" fontId="7" fillId="2" borderId="6" xfId="0" applyFont="1" applyFill="1" applyBorder="1" applyAlignment="1">
      <alignment horizontal="left" vertical="center" wrapText="1"/>
    </xf>
    <xf numFmtId="0" fontId="47" fillId="22" borderId="3" xfId="0" applyNumberFormat="1" applyFont="1" applyFill="1" applyBorder="1" applyAlignment="1">
      <alignment horizontal="center" vertical="center" wrapText="1"/>
    </xf>
    <xf numFmtId="38" fontId="47" fillId="22" borderId="4" xfId="1" applyNumberFormat="1" applyFont="1" applyFill="1" applyBorder="1" applyAlignment="1">
      <alignment horizontal="right" vertical="center" wrapText="1"/>
    </xf>
    <xf numFmtId="49" fontId="18" fillId="0" borderId="5" xfId="18" applyNumberFormat="1" applyFont="1" applyBorder="1" applyAlignment="1">
      <alignment horizontal="left" vertical="center" wrapText="1"/>
    </xf>
    <xf numFmtId="49" fontId="18" fillId="0" borderId="5" xfId="18" applyNumberFormat="1" applyFont="1" applyBorder="1" applyAlignment="1">
      <alignment horizontal="center" vertical="center" wrapText="1"/>
    </xf>
    <xf numFmtId="49" fontId="18" fillId="0" borderId="5" xfId="18" applyNumberFormat="1" applyFont="1" applyBorder="1" applyAlignment="1">
      <alignment horizontal="center" vertical="center"/>
    </xf>
    <xf numFmtId="0" fontId="7" fillId="0" borderId="5" xfId="21" applyFont="1" applyBorder="1" applyAlignment="1">
      <alignment vertical="center"/>
    </xf>
    <xf numFmtId="0" fontId="30" fillId="0" borderId="5" xfId="21" applyBorder="1" applyAlignment="1">
      <alignment horizontal="right" vertical="center"/>
    </xf>
    <xf numFmtId="49" fontId="18" fillId="0" borderId="5" xfId="1" applyNumberFormat="1" applyFont="1" applyFill="1" applyBorder="1" applyAlignment="1">
      <alignment horizontal="center" vertical="center" wrapText="1"/>
    </xf>
    <xf numFmtId="49" fontId="18" fillId="0" borderId="5" xfId="1" quotePrefix="1" applyNumberFormat="1" applyFont="1" applyFill="1" applyBorder="1" applyAlignment="1">
      <alignment horizontal="center" vertical="center" wrapText="1"/>
    </xf>
    <xf numFmtId="15" fontId="7" fillId="0" borderId="5" xfId="21" applyNumberFormat="1" applyFont="1" applyBorder="1" applyAlignment="1">
      <alignment horizontal="center" vertical="center"/>
    </xf>
    <xf numFmtId="166" fontId="18" fillId="0" borderId="5" xfId="18" applyFont="1" applyBorder="1" applyAlignment="1">
      <alignment horizontal="left" vertical="center"/>
    </xf>
    <xf numFmtId="166" fontId="7" fillId="0" borderId="5" xfId="0" applyFont="1" applyBorder="1"/>
    <xf numFmtId="43" fontId="0" fillId="0" borderId="0" xfId="1" applyFont="1"/>
    <xf numFmtId="166" fontId="7" fillId="0" borderId="5" xfId="0" applyFont="1" applyBorder="1" applyAlignment="1">
      <alignment wrapText="1"/>
    </xf>
    <xf numFmtId="166" fontId="0" fillId="0" borderId="5" xfId="0" applyBorder="1"/>
    <xf numFmtId="166" fontId="7" fillId="0" borderId="5" xfId="0" applyFont="1" applyBorder="1" applyAlignment="1">
      <alignment horizontal="left" vertical="top" wrapText="1"/>
    </xf>
    <xf numFmtId="49" fontId="18" fillId="0" borderId="5" xfId="18" applyNumberFormat="1" applyFont="1" applyBorder="1" applyAlignment="1">
      <alignment horizontal="left" vertical="center"/>
    </xf>
    <xf numFmtId="166" fontId="51" fillId="16" borderId="6" xfId="0" applyFont="1" applyFill="1" applyBorder="1" applyAlignment="1">
      <alignment horizontal="center" vertical="center" wrapText="1"/>
    </xf>
    <xf numFmtId="43" fontId="7" fillId="0" borderId="5" xfId="1" applyFont="1" applyFill="1" applyBorder="1" applyAlignment="1">
      <alignment vertical="center"/>
    </xf>
    <xf numFmtId="0" fontId="18" fillId="0" borderId="18" xfId="18" applyNumberFormat="1" applyFont="1" applyBorder="1" applyAlignment="1">
      <alignment horizontal="center" vertical="center" wrapText="1"/>
    </xf>
    <xf numFmtId="49" fontId="18" fillId="0" borderId="19" xfId="18" applyNumberFormat="1" applyFont="1" applyBorder="1" applyAlignment="1">
      <alignment horizontal="left" vertical="center" wrapText="1"/>
    </xf>
    <xf numFmtId="49" fontId="18" fillId="0" borderId="19" xfId="18" applyNumberFormat="1" applyFont="1" applyBorder="1" applyAlignment="1">
      <alignment horizontal="center" vertical="center" wrapText="1"/>
    </xf>
    <xf numFmtId="49" fontId="18" fillId="0" borderId="19" xfId="18" applyNumberFormat="1" applyFont="1" applyBorder="1" applyAlignment="1">
      <alignment horizontal="left" vertical="center"/>
    </xf>
    <xf numFmtId="49" fontId="18" fillId="0" borderId="19" xfId="18" applyNumberFormat="1" applyFont="1" applyBorder="1" applyAlignment="1">
      <alignment horizontal="center" vertical="center"/>
    </xf>
    <xf numFmtId="0" fontId="7" fillId="0" borderId="19" xfId="21" applyFont="1" applyBorder="1" applyAlignment="1">
      <alignment vertical="center"/>
    </xf>
    <xf numFmtId="43" fontId="7" fillId="0" borderId="19" xfId="1" applyFont="1" applyFill="1" applyBorder="1" applyAlignment="1">
      <alignment vertical="center"/>
    </xf>
    <xf numFmtId="49" fontId="18" fillId="0" borderId="19" xfId="1" quotePrefix="1" applyNumberFormat="1" applyFont="1" applyFill="1" applyBorder="1" applyAlignment="1">
      <alignment horizontal="center" vertical="center" wrapText="1"/>
    </xf>
    <xf numFmtId="49" fontId="18" fillId="0" borderId="19" xfId="1" applyNumberFormat="1" applyFont="1" applyFill="1" applyBorder="1" applyAlignment="1">
      <alignment horizontal="center" vertical="center" wrapText="1"/>
    </xf>
    <xf numFmtId="15" fontId="7" fillId="0" borderId="19" xfId="21" applyNumberFormat="1" applyFont="1" applyBorder="1" applyAlignment="1">
      <alignment horizontal="center" vertical="center"/>
    </xf>
    <xf numFmtId="166" fontId="18" fillId="0" borderId="19" xfId="18" applyFont="1" applyBorder="1" applyAlignment="1">
      <alignment horizontal="left" vertical="center"/>
    </xf>
    <xf numFmtId="166" fontId="21" fillId="0" borderId="19" xfId="0" applyFont="1" applyBorder="1" applyAlignment="1">
      <alignment vertical="center" wrapText="1"/>
    </xf>
    <xf numFmtId="0" fontId="0" fillId="2" borderId="20" xfId="21" applyFont="1" applyFill="1" applyBorder="1" applyAlignment="1">
      <alignment vertical="center" wrapText="1"/>
    </xf>
    <xf numFmtId="0" fontId="18" fillId="0" borderId="22" xfId="18" applyNumberFormat="1" applyFont="1" applyBorder="1" applyAlignment="1">
      <alignment horizontal="center" vertical="center" wrapText="1"/>
    </xf>
    <xf numFmtId="0" fontId="0" fillId="2" borderId="24" xfId="21" applyFont="1" applyFill="1" applyBorder="1" applyAlignment="1">
      <alignment vertical="center" wrapText="1"/>
    </xf>
    <xf numFmtId="166" fontId="18" fillId="2" borderId="24" xfId="18" applyFont="1" applyFill="1" applyBorder="1" applyAlignment="1">
      <alignment horizontal="left" vertical="center" wrapText="1"/>
    </xf>
    <xf numFmtId="166" fontId="0" fillId="0" borderId="24" xfId="0" applyBorder="1"/>
    <xf numFmtId="166" fontId="0" fillId="0" borderId="25" xfId="0" applyBorder="1"/>
    <xf numFmtId="166" fontId="0" fillId="0" borderId="26" xfId="0" applyBorder="1"/>
    <xf numFmtId="43" fontId="9" fillId="0" borderId="26" xfId="1" applyFont="1" applyBorder="1"/>
    <xf numFmtId="166" fontId="0" fillId="0" borderId="27" xfId="0" applyBorder="1"/>
    <xf numFmtId="43" fontId="18" fillId="0" borderId="5" xfId="1" applyFont="1" applyFill="1" applyBorder="1" applyAlignment="1">
      <alignment horizontal="right" vertical="center"/>
    </xf>
    <xf numFmtId="43" fontId="18" fillId="0" borderId="19" xfId="1" applyFont="1" applyFill="1" applyBorder="1" applyAlignment="1">
      <alignment horizontal="right" vertical="center"/>
    </xf>
    <xf numFmtId="166" fontId="28" fillId="0" borderId="5" xfId="0" applyFont="1" applyBorder="1" applyAlignment="1">
      <alignment horizontal="center" vertical="center"/>
    </xf>
    <xf numFmtId="44" fontId="41" fillId="0" borderId="5" xfId="54" applyFont="1" applyBorder="1" applyAlignment="1">
      <alignment horizontal="center" vertical="center" wrapText="1"/>
    </xf>
    <xf numFmtId="44" fontId="44" fillId="0" borderId="5" xfId="54" applyFont="1" applyBorder="1" applyAlignment="1">
      <alignment horizontal="justify" vertical="center" wrapText="1"/>
    </xf>
    <xf numFmtId="44" fontId="28" fillId="0" borderId="5" xfId="54" applyFont="1" applyBorder="1"/>
    <xf numFmtId="49" fontId="18" fillId="0" borderId="6" xfId="18" applyNumberFormat="1" applyFont="1" applyBorder="1" applyAlignment="1">
      <alignment horizontal="left" vertical="center" wrapText="1"/>
    </xf>
    <xf numFmtId="49" fontId="18" fillId="0" borderId="6" xfId="18" applyNumberFormat="1" applyFont="1" applyBorder="1" applyAlignment="1">
      <alignment horizontal="center" vertical="center" wrapText="1"/>
    </xf>
    <xf numFmtId="43" fontId="7" fillId="0" borderId="6" xfId="1" applyFont="1" applyFill="1" applyBorder="1" applyAlignment="1">
      <alignment vertical="center"/>
    </xf>
    <xf numFmtId="49" fontId="18" fillId="0" borderId="6" xfId="1" quotePrefix="1" applyNumberFormat="1" applyFont="1" applyFill="1" applyBorder="1" applyAlignment="1">
      <alignment horizontal="center" vertical="center" wrapText="1"/>
    </xf>
    <xf numFmtId="49" fontId="18" fillId="0" borderId="6" xfId="1" applyNumberFormat="1" applyFont="1" applyFill="1" applyBorder="1" applyAlignment="1">
      <alignment horizontal="center" vertical="center" wrapText="1"/>
    </xf>
    <xf numFmtId="15" fontId="7" fillId="0" borderId="6" xfId="21" applyNumberFormat="1" applyFont="1" applyBorder="1" applyAlignment="1">
      <alignment horizontal="center" vertical="center"/>
    </xf>
    <xf numFmtId="166" fontId="7" fillId="0" borderId="6" xfId="0" applyFont="1" applyBorder="1"/>
    <xf numFmtId="166" fontId="18" fillId="0" borderId="6" xfId="18" applyFont="1" applyBorder="1" applyAlignment="1">
      <alignment horizontal="left" vertical="center"/>
    </xf>
    <xf numFmtId="166" fontId="0" fillId="0" borderId="6" xfId="0" applyBorder="1"/>
    <xf numFmtId="166" fontId="0" fillId="0" borderId="29" xfId="0" applyBorder="1"/>
    <xf numFmtId="49" fontId="19" fillId="0" borderId="8" xfId="18" applyNumberFormat="1" applyFont="1" applyBorder="1" applyAlignment="1">
      <alignment horizontal="left" vertical="center" wrapText="1"/>
    </xf>
    <xf numFmtId="43" fontId="16" fillId="6" borderId="0" xfId="1" applyFont="1" applyFill="1" applyAlignment="1">
      <alignment horizontal="center" vertical="center"/>
    </xf>
    <xf numFmtId="166" fontId="6" fillId="0" borderId="21" xfId="0" quotePrefix="1" applyFont="1" applyBorder="1" applyAlignment="1">
      <alignment horizontal="center" wrapText="1"/>
    </xf>
    <xf numFmtId="43" fontId="6" fillId="0" borderId="21" xfId="1" quotePrefix="1" applyFont="1" applyFill="1" applyBorder="1" applyAlignment="1">
      <alignment horizontal="center" wrapText="1"/>
    </xf>
    <xf numFmtId="43" fontId="6" fillId="20" borderId="17" xfId="0" applyNumberFormat="1" applyFont="1" applyFill="1" applyBorder="1" applyAlignment="1">
      <alignment horizontal="center"/>
    </xf>
    <xf numFmtId="43" fontId="6" fillId="0" borderId="23" xfId="0" applyNumberFormat="1" applyFont="1" applyBorder="1" applyAlignment="1">
      <alignment horizontal="center"/>
    </xf>
    <xf numFmtId="43" fontId="6" fillId="0" borderId="21" xfId="1" applyFont="1" applyBorder="1" applyAlignment="1">
      <alignment horizontal="center" wrapText="1"/>
    </xf>
    <xf numFmtId="166" fontId="6" fillId="20" borderId="17" xfId="0" applyFont="1" applyFill="1" applyBorder="1" applyAlignment="1">
      <alignment horizontal="center" wrapText="1"/>
    </xf>
    <xf numFmtId="166" fontId="6" fillId="0" borderId="30" xfId="0" applyFont="1" applyBorder="1" applyAlignment="1">
      <alignment horizontal="center" wrapText="1"/>
    </xf>
    <xf numFmtId="43" fontId="6" fillId="0" borderId="30" xfId="0" applyNumberFormat="1" applyFont="1" applyBorder="1" applyAlignment="1">
      <alignment horizontal="center"/>
    </xf>
    <xf numFmtId="165" fontId="6" fillId="0" borderId="21" xfId="1" quotePrefix="1" applyNumberFormat="1" applyFont="1" applyFill="1" applyBorder="1" applyAlignment="1">
      <alignment horizontal="center" wrapText="1"/>
    </xf>
    <xf numFmtId="165" fontId="6" fillId="21" borderId="16" xfId="0" applyNumberFormat="1" applyFont="1" applyFill="1" applyBorder="1"/>
    <xf numFmtId="166" fontId="1" fillId="0" borderId="5" xfId="0" applyFont="1" applyBorder="1" applyAlignment="1">
      <alignment horizontal="center" vertical="center"/>
    </xf>
    <xf numFmtId="2" fontId="31" fillId="0" borderId="5" xfId="0" applyNumberFormat="1" applyFont="1" applyBorder="1" applyAlignment="1">
      <alignment horizontal="center" vertical="center"/>
    </xf>
    <xf numFmtId="0" fontId="30" fillId="0" borderId="19" xfId="21" applyBorder="1" applyAlignment="1">
      <alignment horizontal="right" vertical="center"/>
    </xf>
    <xf numFmtId="49" fontId="18" fillId="0" borderId="6" xfId="18" applyNumberFormat="1" applyFont="1" applyBorder="1" applyAlignment="1">
      <alignment horizontal="left" vertical="center"/>
    </xf>
    <xf numFmtId="49" fontId="18" fillId="0" borderId="6" xfId="18" applyNumberFormat="1" applyFont="1" applyBorder="1" applyAlignment="1">
      <alignment horizontal="center" vertical="center"/>
    </xf>
    <xf numFmtId="0" fontId="7" fillId="0" borderId="6" xfId="21" applyFont="1" applyBorder="1" applyAlignment="1">
      <alignment vertical="center"/>
    </xf>
    <xf numFmtId="0" fontId="30" fillId="0" borderId="6" xfId="21" applyBorder="1" applyAlignment="1">
      <alignment horizontal="right" vertical="center"/>
    </xf>
    <xf numFmtId="43" fontId="18" fillId="0" borderId="6" xfId="1" applyFont="1" applyFill="1" applyBorder="1" applyAlignment="1">
      <alignment horizontal="right" vertical="center"/>
    </xf>
    <xf numFmtId="166" fontId="9" fillId="5" borderId="5" xfId="0" applyFont="1" applyFill="1" applyBorder="1" applyAlignment="1">
      <alignment vertical="center" wrapText="1"/>
    </xf>
    <xf numFmtId="166" fontId="7" fillId="2" borderId="6" xfId="0" applyFont="1" applyFill="1" applyBorder="1" applyAlignment="1">
      <alignment vertical="center" wrapText="1"/>
    </xf>
    <xf numFmtId="166" fontId="7" fillId="2" borderId="9" xfId="0" applyFont="1" applyFill="1" applyBorder="1" applyAlignment="1">
      <alignment vertical="center" wrapText="1"/>
    </xf>
    <xf numFmtId="166" fontId="7" fillId="0" borderId="9" xfId="0" applyFont="1" applyBorder="1" applyAlignment="1">
      <alignment vertical="center" wrapText="1"/>
    </xf>
    <xf numFmtId="166" fontId="0" fillId="0" borderId="0" xfId="0" pivotButton="1"/>
    <xf numFmtId="2" fontId="0" fillId="0" borderId="0" xfId="0" applyNumberFormat="1"/>
    <xf numFmtId="43" fontId="0" fillId="0" borderId="0" xfId="0" applyNumberFormat="1"/>
    <xf numFmtId="0" fontId="0" fillId="0" borderId="0" xfId="0" applyNumberFormat="1"/>
    <xf numFmtId="166" fontId="50" fillId="9" borderId="2" xfId="0" applyFont="1" applyFill="1" applyBorder="1" applyAlignment="1">
      <alignment horizontal="center" vertical="center" wrapText="1"/>
    </xf>
    <xf numFmtId="166" fontId="50" fillId="9" borderId="3" xfId="0" applyFont="1" applyFill="1" applyBorder="1" applyAlignment="1">
      <alignment horizontal="center" vertical="center" wrapText="1"/>
    </xf>
    <xf numFmtId="166" fontId="50" fillId="9" borderId="4" xfId="0" applyFont="1" applyFill="1" applyBorder="1" applyAlignment="1">
      <alignment horizontal="center" vertical="center" wrapText="1"/>
    </xf>
    <xf numFmtId="166" fontId="6" fillId="2" borderId="11" xfId="0" applyFont="1" applyFill="1" applyBorder="1" applyAlignment="1">
      <alignment horizontal="left" vertical="top" wrapText="1"/>
    </xf>
    <xf numFmtId="166" fontId="6" fillId="2" borderId="15" xfId="0" applyFont="1" applyFill="1" applyBorder="1" applyAlignment="1">
      <alignment horizontal="left" vertical="top" wrapText="1"/>
    </xf>
    <xf numFmtId="166" fontId="6" fillId="2" borderId="13" xfId="0" applyFont="1" applyFill="1" applyBorder="1" applyAlignment="1">
      <alignment horizontal="left" vertical="top" wrapText="1"/>
    </xf>
    <xf numFmtId="166" fontId="50" fillId="22" borderId="2" xfId="0" applyFont="1" applyFill="1" applyBorder="1" applyAlignment="1">
      <alignment horizontal="center" vertical="center" wrapText="1"/>
    </xf>
    <xf numFmtId="166" fontId="50" fillId="22" borderId="3" xfId="0" applyFont="1" applyFill="1" applyBorder="1" applyAlignment="1">
      <alignment horizontal="center" vertical="center" wrapText="1"/>
    </xf>
    <xf numFmtId="166" fontId="6" fillId="3" borderId="2" xfId="0" applyFont="1" applyFill="1" applyBorder="1" applyAlignment="1">
      <alignment horizontal="left" vertical="center" wrapText="1"/>
    </xf>
    <xf numFmtId="166" fontId="6" fillId="3" borderId="3" xfId="0" applyFont="1" applyFill="1" applyBorder="1" applyAlignment="1">
      <alignment horizontal="left" vertical="center" wrapText="1"/>
    </xf>
    <xf numFmtId="166" fontId="6" fillId="3" borderId="4" xfId="0" applyFont="1" applyFill="1" applyBorder="1" applyAlignment="1">
      <alignment horizontal="left" vertical="center" wrapText="1"/>
    </xf>
    <xf numFmtId="166" fontId="0" fillId="0" borderId="0" xfId="0" applyAlignment="1">
      <alignment horizontal="center"/>
    </xf>
    <xf numFmtId="166" fontId="0" fillId="0" borderId="0" xfId="0" applyAlignment="1">
      <alignment horizontal="left" vertical="center"/>
    </xf>
    <xf numFmtId="166" fontId="6" fillId="8" borderId="2" xfId="0" applyFont="1" applyFill="1" applyBorder="1" applyAlignment="1">
      <alignment horizontal="left" vertical="center" wrapText="1"/>
    </xf>
    <xf numFmtId="166" fontId="6" fillId="8" borderId="3" xfId="0" applyFont="1" applyFill="1" applyBorder="1" applyAlignment="1">
      <alignment horizontal="left" vertical="center" wrapText="1"/>
    </xf>
    <xf numFmtId="166" fontId="6" fillId="8" borderId="4" xfId="0" applyFont="1" applyFill="1" applyBorder="1" applyAlignment="1">
      <alignment horizontal="left" vertical="center" wrapText="1"/>
    </xf>
    <xf numFmtId="166" fontId="0" fillId="0" borderId="0" xfId="0" applyAlignment="1">
      <alignment horizontal="left" vertical="center" wrapText="1"/>
    </xf>
    <xf numFmtId="2" fontId="31" fillId="0" borderId="5" xfId="0" applyNumberFormat="1" applyFont="1" applyBorder="1" applyAlignment="1">
      <alignment horizontal="center" vertical="center"/>
    </xf>
    <xf numFmtId="166" fontId="6" fillId="2" borderId="5" xfId="0" applyFont="1" applyFill="1" applyBorder="1" applyAlignment="1">
      <alignment horizontal="left" vertical="center" wrapText="1"/>
    </xf>
    <xf numFmtId="166" fontId="6" fillId="2" borderId="12" xfId="0" applyFont="1" applyFill="1" applyBorder="1" applyAlignment="1">
      <alignment horizontal="left" vertical="top" wrapText="1"/>
    </xf>
    <xf numFmtId="166" fontId="6" fillId="2" borderId="1" xfId="0" applyFont="1" applyFill="1" applyBorder="1" applyAlignment="1">
      <alignment horizontal="left" vertical="top" wrapText="1"/>
    </xf>
    <xf numFmtId="166" fontId="9" fillId="5" borderId="5" xfId="0" applyFont="1" applyFill="1" applyBorder="1" applyAlignment="1">
      <alignment horizontal="center" vertical="center" wrapText="1"/>
    </xf>
    <xf numFmtId="166" fontId="7" fillId="2" borderId="6" xfId="0" applyFont="1" applyFill="1" applyBorder="1" applyAlignment="1">
      <alignment horizontal="left" vertical="center" wrapText="1"/>
    </xf>
    <xf numFmtId="166" fontId="7" fillId="2" borderId="9" xfId="0" applyFont="1" applyFill="1" applyBorder="1" applyAlignment="1">
      <alignment horizontal="left" vertical="center" wrapText="1"/>
    </xf>
    <xf numFmtId="166" fontId="9" fillId="0" borderId="1" xfId="0" applyFont="1" applyBorder="1" applyAlignment="1">
      <alignment horizontal="center" vertical="center" wrapText="1"/>
    </xf>
    <xf numFmtId="0" fontId="6" fillId="0" borderId="2" xfId="0" applyNumberFormat="1" applyFont="1" applyBorder="1" applyAlignment="1">
      <alignment horizontal="left" vertical="center" wrapText="1"/>
    </xf>
    <xf numFmtId="0" fontId="6" fillId="0" borderId="3" xfId="0" applyNumberFormat="1" applyFont="1" applyBorder="1" applyAlignment="1">
      <alignment horizontal="left" vertical="center" wrapText="1"/>
    </xf>
    <xf numFmtId="0" fontId="6" fillId="0" borderId="4" xfId="0" applyNumberFormat="1" applyFont="1" applyBorder="1" applyAlignment="1">
      <alignment horizontal="left" vertical="center" wrapText="1"/>
    </xf>
    <xf numFmtId="166" fontId="6" fillId="0" borderId="5" xfId="0" applyFont="1" applyBorder="1" applyAlignment="1">
      <alignment horizontal="left" vertical="center" wrapText="1"/>
    </xf>
    <xf numFmtId="166" fontId="9" fillId="3" borderId="2" xfId="0" applyFont="1" applyFill="1" applyBorder="1" applyAlignment="1">
      <alignment horizontal="left" vertical="center" wrapText="1"/>
    </xf>
    <xf numFmtId="166" fontId="9" fillId="3" borderId="3" xfId="0" applyFont="1" applyFill="1" applyBorder="1" applyAlignment="1">
      <alignment horizontal="left" vertical="center" wrapText="1"/>
    </xf>
    <xf numFmtId="166" fontId="9" fillId="3" borderId="4" xfId="0" applyFont="1" applyFill="1" applyBorder="1" applyAlignment="1">
      <alignment horizontal="left" vertical="center" wrapText="1"/>
    </xf>
    <xf numFmtId="166" fontId="7" fillId="2" borderId="15" xfId="0" applyFont="1" applyFill="1" applyBorder="1" applyAlignment="1">
      <alignment horizontal="left" vertical="top" wrapText="1"/>
    </xf>
    <xf numFmtId="166" fontId="6" fillId="2" borderId="6" xfId="0" applyFont="1" applyFill="1" applyBorder="1" applyAlignment="1">
      <alignment horizontal="left" vertical="center" wrapText="1"/>
    </xf>
    <xf numFmtId="166" fontId="6" fillId="2" borderId="8" xfId="0" applyFont="1" applyFill="1" applyBorder="1" applyAlignment="1">
      <alignment horizontal="left" vertical="center" wrapText="1"/>
    </xf>
    <xf numFmtId="166" fontId="7" fillId="2" borderId="8" xfId="0" applyFont="1" applyFill="1" applyBorder="1" applyAlignment="1">
      <alignment horizontal="left" vertical="center" wrapText="1"/>
    </xf>
    <xf numFmtId="166" fontId="6" fillId="2" borderId="8" xfId="0" applyFont="1" applyFill="1" applyBorder="1" applyAlignment="1">
      <alignment horizontal="left" vertical="top" wrapText="1"/>
    </xf>
    <xf numFmtId="166" fontId="6" fillId="2" borderId="14" xfId="0" applyFont="1" applyFill="1" applyBorder="1" applyAlignment="1">
      <alignment horizontal="left" vertical="center" wrapText="1"/>
    </xf>
    <xf numFmtId="166" fontId="7" fillId="0" borderId="5" xfId="0" applyFont="1" applyBorder="1" applyAlignment="1">
      <alignment horizontal="left" vertical="center" wrapText="1"/>
    </xf>
    <xf numFmtId="166" fontId="7" fillId="0" borderId="6" xfId="0" applyFont="1" applyBorder="1" applyAlignment="1">
      <alignment horizontal="left" vertical="center" wrapText="1"/>
    </xf>
    <xf numFmtId="166" fontId="7" fillId="0" borderId="9" xfId="0" applyFont="1" applyBorder="1" applyAlignment="1">
      <alignment horizontal="left" vertical="center" wrapText="1"/>
    </xf>
    <xf numFmtId="166" fontId="20" fillId="7" borderId="5" xfId="18" applyFont="1" applyFill="1" applyBorder="1" applyAlignment="1">
      <alignment horizontal="left" vertical="center" wrapText="1"/>
    </xf>
    <xf numFmtId="166" fontId="20" fillId="7" borderId="6" xfId="18" applyFont="1" applyFill="1" applyBorder="1" applyAlignment="1">
      <alignment horizontal="left" vertical="center" wrapText="1"/>
    </xf>
    <xf numFmtId="166" fontId="20" fillId="7" borderId="5" xfId="18" applyFont="1" applyFill="1" applyBorder="1" applyAlignment="1">
      <alignment horizontal="center" vertical="center" wrapText="1"/>
    </xf>
    <xf numFmtId="166" fontId="20" fillId="7" borderId="6" xfId="18" applyFont="1" applyFill="1" applyBorder="1" applyAlignment="1">
      <alignment horizontal="center" vertical="center" wrapText="1"/>
    </xf>
    <xf numFmtId="166" fontId="20" fillId="7" borderId="8" xfId="18" applyFont="1" applyFill="1" applyBorder="1" applyAlignment="1">
      <alignment horizontal="center" vertical="center" wrapText="1"/>
    </xf>
    <xf numFmtId="166" fontId="20" fillId="7" borderId="8" xfId="18" applyFont="1" applyFill="1" applyBorder="1" applyAlignment="1">
      <alignment horizontal="left" vertical="center" wrapText="1"/>
    </xf>
    <xf numFmtId="166" fontId="20" fillId="7" borderId="28" xfId="18" applyFont="1" applyFill="1" applyBorder="1" applyAlignment="1">
      <alignment horizontal="left" vertical="center" wrapText="1"/>
    </xf>
    <xf numFmtId="166" fontId="20" fillId="7" borderId="9" xfId="18" applyFont="1" applyFill="1" applyBorder="1" applyAlignment="1">
      <alignment horizontal="left" vertical="center" wrapText="1"/>
    </xf>
    <xf numFmtId="166" fontId="20" fillId="7" borderId="7" xfId="18" applyFont="1" applyFill="1" applyBorder="1" applyAlignment="1">
      <alignment horizontal="center" vertical="center" wrapText="1"/>
    </xf>
    <xf numFmtId="166" fontId="20" fillId="7" borderId="10" xfId="18" applyFont="1" applyFill="1" applyBorder="1" applyAlignment="1">
      <alignment horizontal="center" vertical="center" wrapText="1"/>
    </xf>
    <xf numFmtId="166" fontId="20" fillId="7" borderId="11" xfId="18" applyFont="1" applyFill="1" applyBorder="1" applyAlignment="1">
      <alignment horizontal="center" vertical="center" wrapText="1"/>
    </xf>
    <xf numFmtId="166" fontId="20" fillId="7" borderId="12" xfId="18" applyFont="1" applyFill="1" applyBorder="1" applyAlignment="1">
      <alignment horizontal="center" vertical="center" wrapText="1"/>
    </xf>
    <xf numFmtId="166" fontId="20" fillId="7" borderId="1" xfId="18" applyFont="1" applyFill="1" applyBorder="1" applyAlignment="1">
      <alignment horizontal="center" vertical="center" wrapText="1"/>
    </xf>
    <xf numFmtId="166" fontId="20" fillId="7" borderId="13" xfId="18" applyFont="1" applyFill="1" applyBorder="1" applyAlignment="1">
      <alignment horizontal="center" vertical="center" wrapText="1"/>
    </xf>
    <xf numFmtId="165" fontId="20" fillId="7" borderId="6" xfId="1" applyNumberFormat="1" applyFont="1" applyFill="1" applyBorder="1" applyAlignment="1">
      <alignment horizontal="center" vertical="center" wrapText="1"/>
    </xf>
    <xf numFmtId="165" fontId="20" fillId="7" borderId="8" xfId="1" applyNumberFormat="1" applyFont="1" applyFill="1" applyBorder="1" applyAlignment="1">
      <alignment horizontal="center" vertical="center" wrapText="1"/>
    </xf>
    <xf numFmtId="166" fontId="15" fillId="6" borderId="0" xfId="18" applyFont="1" applyFill="1" applyAlignment="1">
      <alignment horizontal="center" vertical="center"/>
    </xf>
    <xf numFmtId="166" fontId="17" fillId="6" borderId="0" xfId="18" applyFont="1" applyFill="1" applyAlignment="1">
      <alignment vertical="center"/>
    </xf>
    <xf numFmtId="166" fontId="17" fillId="6" borderId="0" xfId="18" applyFont="1" applyFill="1" applyAlignment="1">
      <alignment horizontal="center" vertical="center"/>
    </xf>
    <xf numFmtId="166" fontId="17" fillId="6" borderId="0" xfId="18" applyFont="1" applyFill="1" applyAlignment="1">
      <alignment horizontal="left" vertical="center"/>
    </xf>
    <xf numFmtId="0" fontId="17" fillId="6" borderId="0" xfId="18" applyNumberFormat="1" applyFont="1" applyFill="1" applyAlignment="1">
      <alignment horizontal="left" vertical="center"/>
    </xf>
    <xf numFmtId="0" fontId="17" fillId="6" borderId="1" xfId="18" applyNumberFormat="1" applyFont="1" applyFill="1" applyBorder="1" applyAlignment="1">
      <alignment horizontal="left" vertical="center"/>
    </xf>
    <xf numFmtId="166" fontId="40" fillId="18" borderId="2" xfId="0" applyFont="1" applyFill="1" applyBorder="1" applyAlignment="1">
      <alignment horizontal="center" vertical="center"/>
    </xf>
    <xf numFmtId="166" fontId="40" fillId="18" borderId="3" xfId="0" applyFont="1" applyFill="1" applyBorder="1" applyAlignment="1">
      <alignment horizontal="center" vertical="center"/>
    </xf>
    <xf numFmtId="166" fontId="40" fillId="18" borderId="4" xfId="0" applyFont="1" applyFill="1" applyBorder="1" applyAlignment="1">
      <alignment horizontal="center" vertical="center"/>
    </xf>
    <xf numFmtId="166" fontId="23" fillId="10" borderId="2" xfId="0" applyFont="1" applyFill="1" applyBorder="1" applyAlignment="1">
      <alignment horizontal="left" vertical="top" wrapText="1"/>
    </xf>
    <xf numFmtId="166" fontId="23" fillId="10" borderId="4" xfId="0" applyFont="1" applyFill="1" applyBorder="1" applyAlignment="1">
      <alignment horizontal="left" vertical="top" wrapText="1"/>
    </xf>
    <xf numFmtId="166" fontId="23" fillId="10" borderId="3" xfId="0" applyFont="1" applyFill="1" applyBorder="1" applyAlignment="1">
      <alignment horizontal="left" vertical="top" wrapText="1"/>
    </xf>
    <xf numFmtId="166" fontId="0" fillId="0" borderId="0" xfId="0"/>
    <xf numFmtId="0" fontId="23" fillId="10" borderId="2" xfId="0" applyNumberFormat="1" applyFont="1" applyFill="1" applyBorder="1" applyAlignment="1">
      <alignment horizontal="left" vertical="top" wrapText="1"/>
    </xf>
    <xf numFmtId="0" fontId="23" fillId="10" borderId="3" xfId="0" applyNumberFormat="1" applyFont="1" applyFill="1" applyBorder="1" applyAlignment="1">
      <alignment horizontal="left" vertical="top" wrapText="1"/>
    </xf>
    <xf numFmtId="166" fontId="23" fillId="10" borderId="12" xfId="0" applyFont="1" applyFill="1" applyBorder="1" applyAlignment="1">
      <alignment horizontal="left" vertical="top" wrapText="1"/>
    </xf>
    <xf numFmtId="166" fontId="23" fillId="10" borderId="13" xfId="0" applyFont="1" applyFill="1" applyBorder="1" applyAlignment="1">
      <alignment horizontal="left" vertical="top" wrapText="1"/>
    </xf>
    <xf numFmtId="166" fontId="40" fillId="13" borderId="5" xfId="0" applyFont="1" applyFill="1" applyBorder="1" applyAlignment="1">
      <alignment horizontal="center" vertical="center"/>
    </xf>
    <xf numFmtId="166" fontId="15" fillId="6" borderId="2" xfId="18" applyFont="1" applyFill="1" applyBorder="1" applyAlignment="1">
      <alignment horizontal="center" vertical="center"/>
    </xf>
    <xf numFmtId="166" fontId="15" fillId="6" borderId="3" xfId="18" applyFont="1" applyFill="1" applyBorder="1" applyAlignment="1">
      <alignment horizontal="center" vertical="center"/>
    </xf>
    <xf numFmtId="166" fontId="15" fillId="6" borderId="4" xfId="18" applyFont="1" applyFill="1" applyBorder="1" applyAlignment="1">
      <alignment horizontal="center" vertical="center"/>
    </xf>
    <xf numFmtId="166" fontId="15" fillId="0" borderId="2" xfId="18" applyFont="1" applyBorder="1" applyAlignment="1">
      <alignment horizontal="center" vertical="center"/>
    </xf>
    <xf numFmtId="166" fontId="15" fillId="0" borderId="3" xfId="18" applyFont="1" applyBorder="1" applyAlignment="1">
      <alignment horizontal="center" vertical="center"/>
    </xf>
    <xf numFmtId="166" fontId="15" fillId="0" borderId="4" xfId="18" applyFont="1" applyBorder="1" applyAlignment="1">
      <alignment horizontal="center" vertical="center"/>
    </xf>
    <xf numFmtId="166" fontId="43" fillId="0" borderId="9" xfId="0" applyFont="1" applyBorder="1" applyAlignment="1">
      <alignment horizontal="center" vertical="center" wrapText="1"/>
    </xf>
    <xf numFmtId="166" fontId="43" fillId="0" borderId="5" xfId="0" applyFont="1" applyBorder="1" applyAlignment="1">
      <alignment horizontal="center" vertical="center" wrapText="1"/>
    </xf>
    <xf numFmtId="166" fontId="43" fillId="0" borderId="8" xfId="0" applyFont="1" applyBorder="1" applyAlignment="1">
      <alignment horizontal="center" vertical="center" wrapText="1"/>
    </xf>
    <xf numFmtId="166" fontId="43" fillId="0" borderId="6" xfId="0" applyFont="1" applyBorder="1" applyAlignment="1">
      <alignment horizontal="center" vertical="center" wrapText="1"/>
    </xf>
  </cellXfs>
  <cellStyles count="55">
    <cellStyle name="0,0_x000d__x000a_NA_x000d__x000a_" xfId="25" xr:uid="{DED43F3A-BA94-4C0B-9EDC-6F18091E6759}"/>
    <cellStyle name="Comma" xfId="1" builtinId="3"/>
    <cellStyle name="Comma 2" xfId="27" xr:uid="{457C3AEF-933A-4600-8BAF-2EF5D0E81A48}"/>
    <cellStyle name="Comma 2 2" xfId="45" xr:uid="{077189F4-50AC-40BD-B3EB-6F13D292EBA8}"/>
    <cellStyle name="Comma 2 3" xfId="47" xr:uid="{BF3B44C1-FEB5-4A01-A2EB-FA76B8C6DDD9}"/>
    <cellStyle name="Comma 2 4" xfId="50" xr:uid="{23A318DC-F8CA-4658-A897-C4420ED35052}"/>
    <cellStyle name="Comma 3" xfId="28" xr:uid="{76A49B10-A5E4-4B22-B082-379E824594A5}"/>
    <cellStyle name="Comma 3 2" xfId="42" xr:uid="{5B3325DC-1C4B-4D9E-B4CA-94087979BC97}"/>
    <cellStyle name="Comma 4" xfId="26" xr:uid="{CC853038-7A58-4F62-A2D2-65BA5EB488C5}"/>
    <cellStyle name="Currency" xfId="54" builtinId="4"/>
    <cellStyle name="Currency 2" xfId="29" xr:uid="{8DC205CC-57DD-4A56-A1C8-73AE05356B14}"/>
    <cellStyle name="Followed Hyperlink" xfId="11" builtinId="9" hidden="1"/>
    <cellStyle name="Followed Hyperlink" xfId="13" builtinId="9" hidden="1"/>
    <cellStyle name="Followed Hyperlink" xfId="17" builtinId="9" hidden="1"/>
    <cellStyle name="Followed Hyperlink" xfId="15" builtinId="9" hidden="1"/>
    <cellStyle name="Followed Hyperlink" xfId="7" builtinId="9" hidden="1"/>
    <cellStyle name="Followed Hyperlink" xfId="9" builtinId="9" hidden="1"/>
    <cellStyle name="Followed Hyperlink" xfId="5" builtinId="9" hidden="1"/>
    <cellStyle name="Followed Hyperlink" xfId="3" builtinId="9" hidden="1"/>
    <cellStyle name="Good" xfId="52" builtinId="26"/>
    <cellStyle name="Hyperlink" xfId="12" builtinId="8" hidden="1"/>
    <cellStyle name="Hyperlink" xfId="8" builtinId="8" hidden="1"/>
    <cellStyle name="Hyperlink" xfId="16" builtinId="8" hidden="1"/>
    <cellStyle name="Hyperlink" xfId="2" builtinId="8" hidden="1"/>
    <cellStyle name="Hyperlink" xfId="14" builtinId="8" hidden="1"/>
    <cellStyle name="Hyperlink" xfId="6" builtinId="8" hidden="1"/>
    <cellStyle name="Hyperlink" xfId="4" builtinId="8" hidden="1"/>
    <cellStyle name="Hyperlink" xfId="10" builtinId="8" hidden="1"/>
    <cellStyle name="Hyperlink" xfId="53" builtinId="8"/>
    <cellStyle name="Normal" xfId="0" builtinId="0"/>
    <cellStyle name="Normal 10" xfId="30" xr:uid="{D74FA559-2555-41CF-953E-8F944E1C853F}"/>
    <cellStyle name="Normal 11" xfId="31" xr:uid="{DC9BD793-BD9D-490F-989A-F604313CC7ED}"/>
    <cellStyle name="Normal 12" xfId="24" xr:uid="{2ED44DD4-09B4-42E4-9E83-F253797D85DC}"/>
    <cellStyle name="Normal 13" xfId="43" xr:uid="{35E57BE5-280A-43B1-B4F6-9BE531B84615}"/>
    <cellStyle name="Normal 14" xfId="22" xr:uid="{6A8E0DA8-6014-44C1-BAFA-ACBC00E80757}"/>
    <cellStyle name="Normal 2" xfId="21" xr:uid="{AF92ABE6-CCB9-4C3B-817F-0F55E6C8A01A}"/>
    <cellStyle name="Normal 2 2" xfId="32" xr:uid="{11BE3948-19CF-4311-9283-099DD54C4D43}"/>
    <cellStyle name="Normal 2 2 2" xfId="19" xr:uid="{E864E7F6-C99B-4317-AECB-1C00B53BF4F2}"/>
    <cellStyle name="Normal 2 3" xfId="40" xr:uid="{8F373708-CEFC-46E1-8595-69637619501D}"/>
    <cellStyle name="Normal 2 3 2" xfId="48" xr:uid="{50110762-8DD7-4F6E-8A68-151DFFE31E51}"/>
    <cellStyle name="Normal 2 4" xfId="44" xr:uid="{2B7A8193-9528-4019-967A-F09CE26C7491}"/>
    <cellStyle name="Normal 2 5" xfId="20" xr:uid="{31E8BB2C-3822-46EE-A12B-CFD6EF5C000C}"/>
    <cellStyle name="Normal 2 6" xfId="49" xr:uid="{24F9F2F5-FC8D-425B-ADE2-6C644F996166}"/>
    <cellStyle name="Normal 3" xfId="18" xr:uid="{00000000-0005-0000-0000-000013000000}"/>
    <cellStyle name="Normal 3 2" xfId="33" xr:uid="{84B1D669-93B1-44C2-9904-0A86E9CF15C3}"/>
    <cellStyle name="Normal 3 3" xfId="41" xr:uid="{867886DA-DE11-4FFD-8410-D5A1DE42FB26}"/>
    <cellStyle name="Normal 3 4" xfId="46" xr:uid="{CB277E74-ADBB-445E-B23F-75D92ED5240F}"/>
    <cellStyle name="Normal 3 5" xfId="51" xr:uid="{C0E29CA8-B3B9-43E2-9942-E533C6D0337E}"/>
    <cellStyle name="Normal 3 6" xfId="23" xr:uid="{67246085-56ED-4231-9848-3418FD826D1D}"/>
    <cellStyle name="Normal 4" xfId="34" xr:uid="{D865601C-3A45-4625-BAC4-821F8D85F8C1}"/>
    <cellStyle name="Normal 5" xfId="35" xr:uid="{9414CD7E-53F9-4DB1-A0C1-9071733C4BC0}"/>
    <cellStyle name="Normal 6" xfId="36" xr:uid="{6719EE2D-8E34-4A83-91F1-A5A5EC03BF0A}"/>
    <cellStyle name="Normal 7" xfId="37" xr:uid="{6DCC5371-233E-4DEA-94FB-B88FC9ECDB0A}"/>
    <cellStyle name="Normal 8" xfId="38" xr:uid="{E0863605-5DC7-4446-AF76-59AD08477BB6}"/>
    <cellStyle name="Normal 9" xfId="39" xr:uid="{EF20CB9B-C38E-49C0-B817-F413224F85C9}"/>
  </cellStyles>
  <dxfs count="7">
    <dxf>
      <numFmt numFmtId="35" formatCode="_(* #,##0.00_);_(* \(#,##0.00\);_(* &quot;-&quot;??_);_(@_)"/>
    </dxf>
    <dxf>
      <numFmt numFmtId="0" formatCode="General"/>
    </dxf>
    <dxf>
      <numFmt numFmtId="0" formatCode="General"/>
    </dxf>
    <dxf>
      <numFmt numFmtId="0" formatCode="General"/>
    </dxf>
    <dxf>
      <numFmt numFmtId="0" formatCode="General"/>
    </dxf>
    <dxf>
      <numFmt numFmtId="0" formatCode="General"/>
    </dxf>
    <dxf>
      <numFmt numFmtId="0" formatCode="General"/>
    </dxf>
  </dxfs>
  <tableStyles count="0" defaultTableStyle="TableStyleMedium9"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pivotCacheDefinition" Target="pivotCache/pivotCacheDefinition1.xml"/><Relationship Id="rId4" Type="http://schemas.openxmlformats.org/officeDocument/2006/relationships/worksheet" Target="worksheets/sheet4.xml"/><Relationship Id="rId9" Type="http://schemas.openxmlformats.org/officeDocument/2006/relationships/worksheet" Target="worksheets/sheet9.xml"/><Relationship Id="rId14" Type="http://schemas.microsoft.com/office/2017/10/relationships/person" Target="persons/perso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12</xdr:col>
      <xdr:colOff>168262</xdr:colOff>
      <xdr:row>0</xdr:row>
      <xdr:rowOff>51885</xdr:rowOff>
    </xdr:from>
    <xdr:to>
      <xdr:col>12</xdr:col>
      <xdr:colOff>952501</xdr:colOff>
      <xdr:row>6</xdr:row>
      <xdr:rowOff>308349</xdr:rowOff>
    </xdr:to>
    <xdr:pic>
      <xdr:nvPicPr>
        <xdr:cNvPr id="2" name="Picture 2">
          <a:extLst>
            <a:ext uri="{FF2B5EF4-FFF2-40B4-BE49-F238E27FC236}">
              <a16:creationId xmlns:a16="http://schemas.microsoft.com/office/drawing/2014/main" id="{B54BAD47-0872-46AA-BC1A-C4C90B4AA7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62702" y="51885"/>
          <a:ext cx="784239" cy="17776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persons/person.xml><?xml version="1.0" encoding="utf-8"?>
<personList xmlns="http://schemas.microsoft.com/office/spreadsheetml/2018/threadedcomments" xmlns:x="http://schemas.openxmlformats.org/spreadsheetml/2006/main"/>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uthor" refreshedDate="45005.829497800929" createdVersion="8" refreshedVersion="8" minRefreshableVersion="3" recordCount="99" xr:uid="{FCB5A2FF-EFE5-4638-AE1D-D9E1B30FB52D}">
  <cacheSource type="worksheet">
    <worksheetSource ref="A1:L100" sheet="AWP_2023 (4)"/>
  </cacheSource>
  <cacheFields count="12">
    <cacheField name="List activity results and associated actions " numFmtId="0">
      <sharedItems containsBlank="1" longText="1"/>
    </cacheField>
    <cacheField name="Q1" numFmtId="166">
      <sharedItems containsBlank="1"/>
    </cacheField>
    <cacheField name="Q2" numFmtId="166">
      <sharedItems containsBlank="1"/>
    </cacheField>
    <cacheField name="Q3" numFmtId="166">
      <sharedItems containsBlank="1"/>
    </cacheField>
    <cacheField name="Q4" numFmtId="166">
      <sharedItems containsBlank="1"/>
    </cacheField>
    <cacheField name="RESPONSIBLE PARTY" numFmtId="166">
      <sharedItems containsBlank="1"/>
    </cacheField>
    <cacheField name="Fund Code" numFmtId="0">
      <sharedItems containsString="0" containsBlank="1" containsNumber="1" containsInteger="1" minValue="30000" maxValue="32045"/>
    </cacheField>
    <cacheField name="Donor Name" numFmtId="0">
      <sharedItems containsBlank="1" count="7">
        <s v="USAID"/>
        <m/>
        <s v="Japan"/>
        <s v="SIDA"/>
        <s v="EU"/>
        <s v="Norway"/>
        <s v="France"/>
      </sharedItems>
    </cacheField>
    <cacheField name="Donor Code" numFmtId="0">
      <sharedItems containsBlank="1" containsMixedTypes="1" containsNumber="1" containsInteger="1" minValue="112" maxValue="10503"/>
    </cacheField>
    <cacheField name="Account Code" numFmtId="0">
      <sharedItems containsString="0" containsBlank="1" containsNumber="1" containsInteger="1" minValue="61300" maxValue="75100" count="8">
        <n v="71400"/>
        <m/>
        <n v="72800"/>
        <n v="75100"/>
        <n v="61300"/>
        <n v="71200"/>
        <n v="74000"/>
        <n v="74500"/>
      </sharedItems>
    </cacheField>
    <cacheField name="Budget Description" numFmtId="0">
      <sharedItems containsBlank="1" count="16">
        <s v="Contractual Services - Individ"/>
        <s v="Information Technology Equipment"/>
        <s v="Materials &amp; Supplies"/>
        <m/>
        <s v="Facilities &amp; Administration"/>
        <s v="Salary &amp; Post Adj Cst-IP Staff "/>
        <s v="Training, Workshops &amp; Conference and Travel"/>
        <s v="International/local consultants"/>
        <s v="International/national Advisers"/>
        <s v="International/ National Advisers"/>
        <s v="Training, Workshops &amp; Conference + Travel"/>
        <s v="Information Technology Equipment + Assessment"/>
        <s v="Training, Workshops and Confer"/>
        <s v="International Consultant"/>
        <s v="Miscellaneous Operating Expens"/>
        <s v="Staff Mgmt Costs - IP Staff (Services to Projects)"/>
      </sharedItems>
    </cacheField>
    <cacheField name="Amount (USD)" numFmtId="38">
      <sharedItems containsString="0" containsBlank="1" containsNumber="1" minValue="0" maxValue="1076213.1929925899"/>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99">
  <r>
    <s v="1.1.1: Support to electoral preparations through capacity-building programmes for staff that instill values and principles underpinning transparent elections. "/>
    <s v="X"/>
    <s v="X"/>
    <s v="X"/>
    <s v="X"/>
    <s v="UNAMI/ UNDP"/>
    <n v="30000"/>
    <x v="0"/>
    <n v="10480"/>
    <x v="0"/>
    <x v="0"/>
    <n v="10000"/>
  </r>
  <r>
    <s v="1.1.2: Development and delivery of operations planning and management training for IHEC senior management."/>
    <s v="X"/>
    <s v="X"/>
    <s v="X"/>
    <s v="X"/>
    <s v="UNAMI/ UNDP"/>
    <n v="30000"/>
    <x v="0"/>
    <n v="10480"/>
    <x v="0"/>
    <x v="0"/>
    <n v="20000"/>
  </r>
  <r>
    <s v="1.1.3: Technical support on gender mainstreaming on election management, including developing and designing IHEC’s internal gender policy. "/>
    <s v="X"/>
    <s v="X"/>
    <s v="X"/>
    <s v="X"/>
    <s v="UNAMI/ UNDP"/>
    <n v="30000"/>
    <x v="0"/>
    <n v="10480"/>
    <x v="0"/>
    <x v="0"/>
    <n v="50000"/>
  </r>
  <r>
    <s v="1.1.4: Gender mainstream training for IHEC operations staff in Baghdad and governorate offices."/>
    <s v="X"/>
    <s v="X"/>
    <s v="X"/>
    <s v="X"/>
    <s v="UNAMI/ UNDP"/>
    <n v="30000"/>
    <x v="0"/>
    <n v="10480"/>
    <x v="0"/>
    <x v="0"/>
    <n v="84000"/>
  </r>
  <r>
    <s v="1.1.5: UN support for electoral security planning through participation in the High Election Security Council meetings."/>
    <s v="X"/>
    <s v="X"/>
    <s v="X"/>
    <s v="X"/>
    <s v="UNAMI/ UNDP"/>
    <n v="30000"/>
    <x v="0"/>
    <n v="10480"/>
    <x v="0"/>
    <x v="0"/>
    <n v="70000"/>
  </r>
  <r>
    <s v="1.1.6: Procurement and installation of conferencing capacities to facilitate management of meetings and trainings in IHEC HQ and GEOs during COVID-19 emergency."/>
    <s v="X"/>
    <s v="X"/>
    <s v="X"/>
    <s v="X"/>
    <s v="UNAMI/ UNDP"/>
    <n v="30000"/>
    <x v="0"/>
    <n v="10480"/>
    <x v="0"/>
    <x v="0"/>
    <n v="40000"/>
  </r>
  <r>
    <s v="1.1.7: A lessons-learned workshop (facilitated by international experts) to identify challenges encountered along the electoral process and recommend solutions.   "/>
    <s v="X"/>
    <s v="X"/>
    <s v="X"/>
    <s v="X"/>
    <s v="UNAMI/ UNDP"/>
    <n v="30000"/>
    <x v="0"/>
    <n v="10480"/>
    <x v="0"/>
    <x v="0"/>
    <n v="40000"/>
  </r>
  <r>
    <s v="1.1.8: Support to IHEC in Upgrading the Capacities of its Central Servers for Biometric Voter Registration"/>
    <m/>
    <m/>
    <m/>
    <m/>
    <s v="UNAMI/ UNDP"/>
    <m/>
    <x v="1"/>
    <m/>
    <x v="1"/>
    <x v="1"/>
    <m/>
  </r>
  <r>
    <s v="1.1.9: Establishing In-House Biometric Voter Card Printing Capacity"/>
    <m/>
    <m/>
    <m/>
    <m/>
    <s v="UNAMI/ UNDP"/>
    <m/>
    <x v="1"/>
    <m/>
    <x v="1"/>
    <x v="1"/>
    <m/>
  </r>
  <r>
    <s v="1.1.10: Package of Upgrade for IHEC GEO and HQ Network Capacities"/>
    <s v="X"/>
    <s v="X"/>
    <s v="X"/>
    <s v="X"/>
    <s v="UNAMI/ UNDP"/>
    <n v="32045"/>
    <x v="2"/>
    <n v="141"/>
    <x v="2"/>
    <x v="1"/>
    <n v="395282.29629629629"/>
  </r>
  <r>
    <s v="1.1.11: Support with E-Day COVID-19 Mitigation Measures for Polling Staff"/>
    <s v="X"/>
    <s v="X"/>
    <s v="X"/>
    <s v="X"/>
    <s v="UNAMI/ UNDP"/>
    <m/>
    <x v="1"/>
    <m/>
    <x v="1"/>
    <x v="2"/>
    <m/>
  </r>
  <r>
    <s v="Monitoring Costs"/>
    <s v="X"/>
    <s v="X"/>
    <s v="X"/>
    <s v="X"/>
    <s v="UNAMI/ UNDP"/>
    <m/>
    <x v="1"/>
    <m/>
    <x v="1"/>
    <x v="3"/>
    <m/>
  </r>
  <r>
    <s v="GMS (8%)"/>
    <s v="X"/>
    <s v="X"/>
    <s v="X"/>
    <s v="X"/>
    <s v="UNDP "/>
    <n v="32045"/>
    <x v="2"/>
    <n v="141"/>
    <x v="3"/>
    <x v="4"/>
    <n v="31622.583703703713"/>
  </r>
  <r>
    <s v="GMS (8%)"/>
    <s v="X"/>
    <s v="X"/>
    <s v="X"/>
    <s v="X"/>
    <s v="UNDP "/>
    <n v="30000"/>
    <x v="0"/>
    <n v="10480"/>
    <x v="3"/>
    <x v="4"/>
    <n v="25120"/>
  </r>
  <r>
    <s v="1.2.1: Design of a comprehensive capacity development strategy and action plan and monitoring and evaluation activities to assess its effectiveness."/>
    <s v="X"/>
    <s v="X"/>
    <s v="X"/>
    <s v="X"/>
    <s v="UNAMI/ UNDP"/>
    <n v="30000"/>
    <x v="0"/>
    <n v="10480"/>
    <x v="4"/>
    <x v="5"/>
    <n v="10000"/>
  </r>
  <r>
    <s v="1.2.2: Design of an induction package and delivery of induction training for newly recruited GEO staff. Gender-responsive electoral processes will be integrated in the induction."/>
    <s v="X"/>
    <s v="X"/>
    <s v="X"/>
    <s v="X"/>
    <s v="UNAMI/ UNDP"/>
    <n v="30000"/>
    <x v="0"/>
    <n v="10480"/>
    <x v="4"/>
    <x v="5"/>
    <n v="40000"/>
  </r>
  <r>
    <s v="1.2.3: Training for master trainers at IHEC HQ and governorate level, including on gender perspectives."/>
    <s v="X"/>
    <s v="X"/>
    <s v="X"/>
    <s v="X"/>
    <s v="UNAMI/ UNDP"/>
    <n v="30000"/>
    <x v="0"/>
    <n v="10480"/>
    <x v="4"/>
    <x v="5"/>
    <n v="81000"/>
  </r>
  <r>
    <s v="1.2.4: Training on devolved results management, and specialized training in Information and Communication technology (ICT)."/>
    <s v="X"/>
    <s v="X"/>
    <s v="X"/>
    <s v="X"/>
    <s v="UNAMI/ UNDP"/>
    <m/>
    <x v="1"/>
    <m/>
    <x v="1"/>
    <x v="6"/>
    <m/>
  </r>
  <r>
    <s v="1.2.5: Training on electoral operations and procedures._x000a_            _x000a_ COVID-19 Trainings_x000a_"/>
    <s v="X"/>
    <s v="X"/>
    <s v="X"/>
    <s v="X"/>
    <s v="UNAMI/ UNDP"/>
    <m/>
    <x v="1"/>
    <m/>
    <x v="1"/>
    <x v="6"/>
    <m/>
  </r>
  <r>
    <m/>
    <s v="X"/>
    <s v="X"/>
    <s v="X"/>
    <s v="X"/>
    <s v="UNAMI/ UNDP"/>
    <m/>
    <x v="1"/>
    <m/>
    <x v="1"/>
    <x v="7"/>
    <m/>
  </r>
  <r>
    <s v="1.2.6: Training on reporting and monitoring, using gender indicators on elections management."/>
    <s v="X"/>
    <s v="X"/>
    <s v="X"/>
    <s v="X"/>
    <s v="UNAMI/ UNDP"/>
    <m/>
    <x v="1"/>
    <m/>
    <x v="1"/>
    <x v="6"/>
    <m/>
  </r>
  <r>
    <s v="1.2.7: Procurement and installation of conferencing facilities to supporting GEO remote training and meetings during COVID-19 emergency."/>
    <s v="X"/>
    <s v="X"/>
    <s v="X"/>
    <s v="X"/>
    <s v="UNAMI/ UNDP"/>
    <m/>
    <x v="1"/>
    <m/>
    <x v="1"/>
    <x v="1"/>
    <m/>
  </r>
  <r>
    <s v="Monitoring Costs"/>
    <m/>
    <m/>
    <m/>
    <m/>
    <m/>
    <m/>
    <x v="1"/>
    <m/>
    <x v="1"/>
    <x v="3"/>
    <m/>
  </r>
  <r>
    <s v="GMS (8%)"/>
    <s v="X"/>
    <s v="X"/>
    <s v="X"/>
    <s v="X"/>
    <s v="UNDP "/>
    <n v="30000"/>
    <x v="0"/>
    <n v="10480"/>
    <x v="3"/>
    <x v="4"/>
    <n v="10480"/>
  </r>
  <r>
    <s v="1.3.1: Review of existing IHEC regulations and instructions to align with international best practices. "/>
    <s v="X"/>
    <s v="X"/>
    <s v="X"/>
    <s v="X"/>
    <s v="UNAMI/ UNDP"/>
    <m/>
    <x v="1"/>
    <m/>
    <x v="1"/>
    <x v="8"/>
    <m/>
  </r>
  <r>
    <s v="1.3.2:  Advocacy and support and provision of technical advice in designing legislation and/or policy measures to promote the political participation and representation of women, youth and marginalized groups."/>
    <s v="X"/>
    <s v="X"/>
    <s v="X"/>
    <s v="X"/>
    <s v="UNAMI/ UNDP"/>
    <m/>
    <x v="1"/>
    <m/>
    <x v="1"/>
    <x v="8"/>
    <m/>
  </r>
  <r>
    <s v="1.3.3: Provision of technical advice and assistance on monitoring and enforcement of existing electoral legislation; provide support in awareness raising of special measures to increase political participation of women, youth, the displaced and other marginalized groups. "/>
    <s v="X"/>
    <s v="X"/>
    <s v="X"/>
    <s v="X"/>
    <s v="UNAMI/ UNDP"/>
    <m/>
    <x v="1"/>
    <m/>
    <x v="1"/>
    <x v="8"/>
    <m/>
  </r>
  <r>
    <s v="Monitoring Costs"/>
    <m/>
    <m/>
    <m/>
    <m/>
    <m/>
    <m/>
    <x v="1"/>
    <m/>
    <x v="1"/>
    <x v="3"/>
    <m/>
  </r>
  <r>
    <s v="GMS (8%)"/>
    <s v="X"/>
    <s v="X"/>
    <s v="X"/>
    <s v="X"/>
    <s v="UNDP "/>
    <m/>
    <x v="1"/>
    <m/>
    <x v="3"/>
    <x v="4"/>
    <m/>
  </r>
  <r>
    <s v="2.1.1: Support to the development of IHEC’s comprehensive communication and media strategy for elections.  "/>
    <s v="X"/>
    <s v="X"/>
    <s v="X"/>
    <s v="X"/>
    <s v="UNAMI/ UNDP"/>
    <m/>
    <x v="1"/>
    <m/>
    <x v="1"/>
    <x v="9"/>
    <m/>
  </r>
  <r>
    <m/>
    <s v="X"/>
    <s v="X"/>
    <s v="X"/>
    <s v="X"/>
    <s v="UNAMI/ UNDP"/>
    <m/>
    <x v="1"/>
    <m/>
    <x v="1"/>
    <x v="9"/>
    <m/>
  </r>
  <r>
    <s v="2.1.2: Provision of technical advice and support on IHEC’s website and social media strategy to disseminate information relevant to the electoral process. "/>
    <s v="X"/>
    <s v="X"/>
    <s v="X"/>
    <s v="X"/>
    <s v="UNAMI/ UNDP"/>
    <m/>
    <x v="1"/>
    <m/>
    <x v="1"/>
    <x v="9"/>
    <m/>
  </r>
  <r>
    <s v="2.1.3: Provision of technical advice to create a systematic and effective internal communications system (including setting up a corporate IHEC emailing system and improve connectivity between HQ and GEOs). "/>
    <s v="X"/>
    <s v="X"/>
    <s v="X"/>
    <s v="X"/>
    <s v="UNAMI/ UNDP"/>
    <m/>
    <x v="1"/>
    <m/>
    <x v="1"/>
    <x v="9"/>
    <m/>
  </r>
  <r>
    <s v="Monitoring Costs"/>
    <m/>
    <m/>
    <m/>
    <m/>
    <m/>
    <m/>
    <x v="1"/>
    <m/>
    <x v="1"/>
    <x v="3"/>
    <m/>
  </r>
  <r>
    <s v="GMS (8%)"/>
    <s v="X"/>
    <s v="X"/>
    <s v="X"/>
    <s v="X"/>
    <s v="UNDP "/>
    <m/>
    <x v="1"/>
    <m/>
    <x v="3"/>
    <x v="4"/>
    <m/>
  </r>
  <r>
    <s v="2.2.1: Conduct an internal assessment of IHEC’s gender policies, to identify gaps in existing practices and identify opportunities for gender mainstreaming. "/>
    <s v="X"/>
    <s v="X"/>
    <s v="X"/>
    <s v="X"/>
    <s v="UNAMI/ UNDP"/>
    <n v="30000"/>
    <x v="0"/>
    <n v="10480"/>
    <x v="4"/>
    <x v="5"/>
    <n v="89810"/>
  </r>
  <r>
    <s v="2.2.2: Provide guidance and support to development of an internal gender policy which defines IHEC´s operational objectives, responsibilities and targets on gender equality - on human resources, operations and staff capacity development."/>
    <s v="X"/>
    <s v="X"/>
    <s v="X"/>
    <s v="X"/>
    <s v="UNAMI/ UNDP"/>
    <n v="30000"/>
    <x v="0"/>
    <n v="10480"/>
    <x v="4"/>
    <x v="5"/>
    <n v="75000"/>
  </r>
  <r>
    <s v="2.2.3: Provision of training on gender responsive electoral processes."/>
    <s v="X"/>
    <s v="X"/>
    <s v="X"/>
    <s v="X"/>
    <s v="UNAMI/ UNDP"/>
    <n v="30000"/>
    <x v="0"/>
    <n v="10480"/>
    <x v="4"/>
    <x v="5"/>
    <n v="80000"/>
  </r>
  <r>
    <s v="2.2.4: Provision of guidance and support to the IHEC’s gender unit/focal point"/>
    <s v="X"/>
    <s v="X"/>
    <s v="X"/>
    <s v="X"/>
    <s v="UNAMI/ UNDP"/>
    <n v="30000"/>
    <x v="0"/>
    <n v="10480"/>
    <x v="4"/>
    <x v="5"/>
    <n v="70000"/>
  </r>
  <r>
    <s v="2.2.5: Provision of training and support for awareness-raising strategies to help IHEC promote youth and marginalized groups’ participation and representation in electoral processes. "/>
    <s v="X"/>
    <s v="X"/>
    <s v="X"/>
    <s v="X"/>
    <s v="UNAMI/ UNDP"/>
    <m/>
    <x v="1"/>
    <m/>
    <x v="1"/>
    <x v="3"/>
    <m/>
  </r>
  <r>
    <s v="Monitoring Costs"/>
    <s v="X"/>
    <s v="X"/>
    <s v="X"/>
    <s v="X"/>
    <s v="UNAMI"/>
    <m/>
    <x v="1"/>
    <m/>
    <x v="1"/>
    <x v="3"/>
    <m/>
  </r>
  <r>
    <s v="GMS (8%)"/>
    <s v="X"/>
    <s v="X"/>
    <s v="X"/>
    <s v="X"/>
    <s v="UNDP "/>
    <n v="30000"/>
    <x v="0"/>
    <n v="10480"/>
    <x v="3"/>
    <x v="4"/>
    <n v="25184.799999999988"/>
  </r>
  <r>
    <s v="3.1.1 'Support to the voter registration process for more accurate voters´ lists"/>
    <s v="X"/>
    <s v="X"/>
    <s v="X"/>
    <s v="X"/>
    <s v="UNAMI/ UNDP"/>
    <m/>
    <x v="1"/>
    <m/>
    <x v="1"/>
    <x v="10"/>
    <m/>
  </r>
  <r>
    <s v="3.1.2 'Development of D-day procedures and training manuals, including production of innovative training tools"/>
    <s v="X"/>
    <s v="X"/>
    <s v="X"/>
    <s v="X"/>
    <s v="UNAMI/ UNDP"/>
    <m/>
    <x v="1"/>
    <m/>
    <x v="1"/>
    <x v="10"/>
    <m/>
  </r>
  <r>
    <s v="3.1.3 'Assisting in the formulation and implementation of cascade training plan"/>
    <s v="X"/>
    <s v="X"/>
    <s v="X"/>
    <s v="X"/>
    <s v="UNAMI/ UNDP"/>
    <m/>
    <x v="1"/>
    <m/>
    <x v="1"/>
    <x v="10"/>
    <m/>
  </r>
  <r>
    <s v="3.1.4 'Support for the preparation and management of a Results Management System (RMS)"/>
    <s v="X"/>
    <s v="X"/>
    <s v="X"/>
    <s v="X"/>
    <s v="UNAMI/ UNDP"/>
    <m/>
    <x v="1"/>
    <m/>
    <x v="1"/>
    <x v="10"/>
    <m/>
  </r>
  <r>
    <m/>
    <s v="X"/>
    <s v="X"/>
    <s v="X"/>
    <s v="X"/>
    <s v="UNAMI/ UNDP"/>
    <m/>
    <x v="1"/>
    <m/>
    <x v="1"/>
    <x v="10"/>
    <m/>
  </r>
  <r>
    <s v="3.1.5 'Training and ongoing support to IHEC staff on Results Management, seats allocation and Information and Communication Technology (ICT)"/>
    <s v="X"/>
    <s v="X"/>
    <s v="X"/>
    <s v="X"/>
    <s v="UNAMI/ UNDP"/>
    <m/>
    <x v="1"/>
    <m/>
    <x v="1"/>
    <x v="10"/>
    <m/>
  </r>
  <r>
    <s v="Monitoring Costs"/>
    <s v="X"/>
    <s v="X"/>
    <s v="X"/>
    <s v="X"/>
    <s v="UNAMI"/>
    <m/>
    <x v="1"/>
    <m/>
    <x v="1"/>
    <x v="3"/>
    <m/>
  </r>
  <r>
    <s v="GMS (8%)"/>
    <s v="X"/>
    <s v="X"/>
    <s v="X"/>
    <s v="X"/>
    <s v="UNDP "/>
    <m/>
    <x v="1"/>
    <m/>
    <x v="3"/>
    <x v="4"/>
    <n v="0"/>
  </r>
  <r>
    <s v="3.2.1 'Administer a small grants programme to support civil society groups in the implementation of countrywide voter education campaigns: The provision of small targeted grants will enable the involvement of youth groups in a voter participation campaign specifically targeting youth; groups representing people with disabilities, to reach out to disabled voters; and the dissemination of civic and voter education to IDPs and minority communities.  "/>
    <s v="X"/>
    <s v="X"/>
    <s v="X"/>
    <s v="X"/>
    <s v="UNAMI/ UNDP"/>
    <m/>
    <x v="1"/>
    <m/>
    <x v="1"/>
    <x v="10"/>
    <m/>
  </r>
  <r>
    <s v="3.2.2 'Support for the production of voter education materials"/>
    <s v="X"/>
    <s v="X"/>
    <s v="X"/>
    <s v="X"/>
    <s v="UNAMI/ UNDP"/>
    <m/>
    <x v="1"/>
    <m/>
    <x v="1"/>
    <x v="10"/>
    <m/>
  </r>
  <r>
    <s v="3.2.3 'Support for a youth motivational campaign using social media"/>
    <s v="X"/>
    <s v="X"/>
    <s v="X"/>
    <s v="X"/>
    <s v="UNAMI/ UNDP"/>
    <m/>
    <x v="1"/>
    <m/>
    <x v="1"/>
    <x v="10"/>
    <m/>
  </r>
  <r>
    <s v="Monitoring Costs"/>
    <m/>
    <m/>
    <m/>
    <m/>
    <s v="UNAMI"/>
    <m/>
    <x v="1"/>
    <m/>
    <x v="1"/>
    <x v="3"/>
    <m/>
  </r>
  <r>
    <s v="GMS (8%)"/>
    <s v="X"/>
    <s v="X"/>
    <s v="X"/>
    <s v="X"/>
    <s v="UNDP "/>
    <m/>
    <x v="1"/>
    <m/>
    <x v="3"/>
    <x v="4"/>
    <n v="0"/>
  </r>
  <r>
    <s v="3.3.1 'Support for regular IHEC briefing of electoral stakeholders, such as political parties, media and civil society groups"/>
    <s v="X"/>
    <s v="X"/>
    <s v="X"/>
    <s v="X"/>
    <s v="UNAMI/ UNDP"/>
    <m/>
    <x v="1"/>
    <m/>
    <x v="1"/>
    <x v="10"/>
    <m/>
  </r>
  <r>
    <s v="3.3.2 'Support for the establishment of a well-equipped, fully functional IHEC Media Centre"/>
    <s v="X"/>
    <s v="X"/>
    <s v="X"/>
    <s v="X"/>
    <s v="UNAMI/ UNDP"/>
    <m/>
    <x v="1"/>
    <m/>
    <x v="1"/>
    <x v="1"/>
    <m/>
  </r>
  <r>
    <m/>
    <s v="X"/>
    <s v="X"/>
    <s v="X"/>
    <s v="X"/>
    <s v="UNAMI/ UNDP"/>
    <m/>
    <x v="1"/>
    <m/>
    <x v="1"/>
    <x v="1"/>
    <m/>
  </r>
  <r>
    <s v="3.3.3 Support for the establishment of IHEC Governorate Results Announcement Centers (GEO RAC) complementary to National Results Announcement Center (NRAC) in Baghdad'"/>
    <s v="X"/>
    <s v="X"/>
    <s v="X"/>
    <s v="X"/>
    <s v="UNAMI/ UNDP"/>
    <m/>
    <x v="1"/>
    <m/>
    <x v="1"/>
    <x v="11"/>
    <m/>
  </r>
  <r>
    <m/>
    <s v="X"/>
    <s v="X"/>
    <s v="X"/>
    <s v="X"/>
    <s v="UNAMI/ UNDP"/>
    <m/>
    <x v="1"/>
    <m/>
    <x v="1"/>
    <x v="11"/>
    <m/>
  </r>
  <r>
    <s v="Monitoring Costs"/>
    <m/>
    <m/>
    <m/>
    <m/>
    <m/>
    <m/>
    <x v="1"/>
    <m/>
    <x v="1"/>
    <x v="3"/>
    <m/>
  </r>
  <r>
    <s v="GMS (8%)"/>
    <s v="X"/>
    <s v="X"/>
    <s v="X"/>
    <s v="X"/>
    <s v="UNDP "/>
    <m/>
    <x v="1"/>
    <m/>
    <x v="3"/>
    <x v="4"/>
    <n v="0"/>
  </r>
  <r>
    <s v="3.4.1 Training for female candidates "/>
    <s v="X"/>
    <s v="X"/>
    <s v="X"/>
    <s v="X"/>
    <s v="UNAMI/ UNDP"/>
    <m/>
    <x v="1"/>
    <m/>
    <x v="1"/>
    <x v="10"/>
    <m/>
  </r>
  <r>
    <s v="3.4.2 Support to IHEC in developing an electoral Code of Conduct (in collaboration with UNAMI´s Office of Political Affairs)"/>
    <s v="X"/>
    <s v="X"/>
    <s v="X"/>
    <s v="X"/>
    <s v="UNAMI/ UNDP"/>
    <m/>
    <x v="1"/>
    <m/>
    <x v="1"/>
    <x v="10"/>
    <m/>
  </r>
  <r>
    <s v="3.4.3 Delivery of specialized training to counter hate speech"/>
    <s v="X"/>
    <s v="X"/>
    <s v="X"/>
    <s v="X"/>
    <s v="UNAMI/ UNDP"/>
    <m/>
    <x v="1"/>
    <m/>
    <x v="1"/>
    <x v="10"/>
    <m/>
  </r>
  <r>
    <s v="Monitoring Costs"/>
    <m/>
    <m/>
    <m/>
    <m/>
    <m/>
    <m/>
    <x v="1"/>
    <m/>
    <x v="1"/>
    <x v="3"/>
    <m/>
  </r>
  <r>
    <s v="GMS (8%)"/>
    <s v="X"/>
    <s v="X"/>
    <s v="X"/>
    <s v="X"/>
    <s v="UNDP "/>
    <m/>
    <x v="1"/>
    <m/>
    <x v="3"/>
    <x v="4"/>
    <n v="0"/>
  </r>
  <r>
    <s v="3.5.1 'Review of IHEC complaints adjudication system"/>
    <s v="X"/>
    <s v="X"/>
    <s v="X"/>
    <s v="X"/>
    <s v="UNAMI/ UNDP"/>
    <m/>
    <x v="1"/>
    <m/>
    <x v="1"/>
    <x v="10"/>
    <m/>
  </r>
  <r>
    <s v="3.5.2  Support to development of appeals regulation"/>
    <s v="X"/>
    <s v="X"/>
    <s v="X"/>
    <s v="X"/>
    <s v="UNAMI/ UNDP"/>
    <m/>
    <x v="1"/>
    <m/>
    <x v="1"/>
    <x v="12"/>
    <m/>
  </r>
  <r>
    <s v="3.5.3 'Specialised training on the complaints adjudication system and appeals system"/>
    <s v="X"/>
    <s v="X"/>
    <s v="X"/>
    <s v="X"/>
    <s v="UNAMI/ UNDP"/>
    <m/>
    <x v="1"/>
    <m/>
    <x v="1"/>
    <x v="12"/>
    <m/>
  </r>
  <r>
    <s v="3.5.4'Public information campaign for electoral stakeholders and electorate"/>
    <m/>
    <m/>
    <m/>
    <m/>
    <s v="UNAMI/ UNDP"/>
    <m/>
    <x v="1"/>
    <m/>
    <x v="1"/>
    <x v="10"/>
    <m/>
  </r>
  <r>
    <s v="Monitoring Costs"/>
    <m/>
    <m/>
    <m/>
    <m/>
    <m/>
    <m/>
    <x v="1"/>
    <m/>
    <x v="1"/>
    <x v="3"/>
    <m/>
  </r>
  <r>
    <s v="3.5.1 'Review of IHEC complaints adjudication system"/>
    <s v="X"/>
    <s v="X"/>
    <s v="X"/>
    <s v="X"/>
    <s v="UNAMI/ UNDP"/>
    <m/>
    <x v="1"/>
    <m/>
    <x v="1"/>
    <x v="10"/>
    <m/>
  </r>
  <r>
    <s v="3.5.2  Support to development of appeals regulation"/>
    <s v="X"/>
    <s v="X"/>
    <s v="X"/>
    <s v="X"/>
    <s v="UNAMI/ UNDP"/>
    <m/>
    <x v="1"/>
    <m/>
    <x v="1"/>
    <x v="12"/>
    <m/>
  </r>
  <r>
    <s v="3.5.3 'Specialised training on the complaints adjudication system and appeals system"/>
    <s v="X"/>
    <s v="X"/>
    <s v="X"/>
    <s v="X"/>
    <s v="UNAMI/ UNDP"/>
    <m/>
    <x v="1"/>
    <m/>
    <x v="1"/>
    <x v="12"/>
    <m/>
  </r>
  <r>
    <s v="3.5.4'Public information campaign for electoral stakeholders and electorate"/>
    <m/>
    <m/>
    <m/>
    <m/>
    <s v="UNAMI/ UNDP"/>
    <m/>
    <x v="1"/>
    <m/>
    <x v="1"/>
    <x v="10"/>
    <m/>
  </r>
  <r>
    <s v="Monitoring Costs"/>
    <m/>
    <m/>
    <m/>
    <m/>
    <m/>
    <m/>
    <x v="1"/>
    <m/>
    <x v="1"/>
    <x v="3"/>
    <m/>
  </r>
  <r>
    <s v="GMS (8%)"/>
    <s v="X"/>
    <s v="X"/>
    <s v="X"/>
    <s v="X"/>
    <s v="UNDP "/>
    <m/>
    <x v="1"/>
    <m/>
    <x v="3"/>
    <x v="4"/>
    <n v="0"/>
  </r>
  <r>
    <s v="3.6.1 'Recruitment of top quality, experienced project personnel. "/>
    <s v="X"/>
    <s v="X"/>
    <s v="X"/>
    <s v="X"/>
    <s v="UNAMI/ UNDP"/>
    <n v="30000"/>
    <x v="0"/>
    <s v="10480"/>
    <x v="4"/>
    <x v="5"/>
    <n v="1076213.1929925899"/>
  </r>
  <r>
    <s v="3.6.1 'Recruitment of top quality, experienced project personnel. "/>
    <s v="X"/>
    <s v="X"/>
    <s v="X"/>
    <s v="X"/>
    <s v="UNAMI/ UNDP"/>
    <n v="30000"/>
    <x v="3"/>
    <s v="00555"/>
    <x v="4"/>
    <x v="5"/>
    <n v="341121.72222222225"/>
  </r>
  <r>
    <s v="3.6.1 'Recruitment of top quality, experienced project personnel. "/>
    <s v="X"/>
    <s v="X"/>
    <s v="X"/>
    <s v="X"/>
    <s v="UNAMI/ UNDP"/>
    <n v="30079"/>
    <x v="4"/>
    <n v="10159"/>
    <x v="4"/>
    <x v="5"/>
    <n v="232904.06481481483"/>
  </r>
  <r>
    <s v="3.6.1 'Recruitment of top quality, experienced project personnel. "/>
    <s v="X"/>
    <s v="X"/>
    <s v="X"/>
    <s v="X"/>
    <s v="UNAMI/ UNDP"/>
    <n v="30000"/>
    <x v="0"/>
    <s v="10480"/>
    <x v="0"/>
    <x v="5"/>
    <n v="173007.3996"/>
  </r>
  <r>
    <s v="3.6.2 'Oversight of, and close engagement with, the project by UNAMI senior leadership and OEA."/>
    <s v="X"/>
    <s v="X"/>
    <s v="X"/>
    <s v="X"/>
    <s v="UNAMI/ UNDP"/>
    <n v="30000"/>
    <x v="5"/>
    <n v="10503"/>
    <x v="5"/>
    <x v="13"/>
    <n v="56509.283333333333"/>
  </r>
  <r>
    <s v="3.6.3 'Procurement of equipment, transport and communication means; COVID-19 protective equipment and preparedness; security for staff deployment."/>
    <s v="X"/>
    <s v="X"/>
    <s v="X"/>
    <s v="X"/>
    <s v="UNAMI/ UNDP"/>
    <n v="30000"/>
    <x v="6"/>
    <n v="112"/>
    <x v="6"/>
    <x v="14"/>
    <n v="9192.0222222222219"/>
  </r>
  <r>
    <s v="3.6.4 'A substantive project monitoring, evaluation and reporting mechanism is put in place. Conduct a Project Evaluation’ "/>
    <s v="X"/>
    <s v="X"/>
    <s v="X"/>
    <s v="X"/>
    <s v="UNAMI/ UNDP"/>
    <n v="30000"/>
    <x v="0"/>
    <s v="10480"/>
    <x v="5"/>
    <x v="13"/>
    <n v="40000"/>
  </r>
  <r>
    <s v="3.6.5  Full collaboration and co-operation with IHEC staff, its leadership"/>
    <s v="X"/>
    <s v="X"/>
    <s v="X"/>
    <s v="X"/>
    <s v="UNAMI/ UNDP"/>
    <m/>
    <x v="1"/>
    <m/>
    <x v="1"/>
    <x v="10"/>
    <m/>
  </r>
  <r>
    <s v="3.6.6: Programmatic contingency funding to be used only for programmatic activities"/>
    <s v="X"/>
    <s v="X"/>
    <s v="X"/>
    <s v="X"/>
    <s v="UNAMI/ UNDP"/>
    <m/>
    <x v="1"/>
    <m/>
    <x v="1"/>
    <x v="10"/>
    <m/>
  </r>
  <r>
    <s v="Monitoring Costs"/>
    <s v="X"/>
    <s v="X"/>
    <s v="X"/>
    <s v="X"/>
    <s v="UNAMI/ UNDP"/>
    <n v="30000"/>
    <x v="6"/>
    <n v="112"/>
    <x v="6"/>
    <x v="14"/>
    <n v="10000"/>
  </r>
  <r>
    <s v="GMS (8%)"/>
    <s v="X"/>
    <s v="X"/>
    <s v="X"/>
    <s v="X"/>
    <s v="UNDP "/>
    <n v="30000"/>
    <x v="5"/>
    <n v="10503"/>
    <x v="3"/>
    <x v="4"/>
    <n v="4520.7426666666652"/>
  </r>
  <r>
    <s v="GMS (8%)"/>
    <s v="X"/>
    <s v="X"/>
    <s v="X"/>
    <s v="X"/>
    <s v="UNDP "/>
    <n v="30079"/>
    <x v="4"/>
    <n v="10159"/>
    <x v="3"/>
    <x v="4"/>
    <n v="18632.325185185182"/>
  </r>
  <r>
    <s v="GMS (8%)"/>
    <s v="X"/>
    <s v="X"/>
    <s v="X"/>
    <s v="X"/>
    <s v="UNDP "/>
    <n v="30000"/>
    <x v="3"/>
    <s v="00555"/>
    <x v="3"/>
    <x v="4"/>
    <n v="27289.737777777773"/>
  </r>
  <r>
    <s v="GMS (8%)"/>
    <s v="X"/>
    <s v="X"/>
    <s v="X"/>
    <s v="X"/>
    <s v="UNDP "/>
    <n v="30000"/>
    <x v="6"/>
    <n v="112"/>
    <x v="3"/>
    <x v="4"/>
    <n v="1535.3617777777763"/>
  </r>
  <r>
    <s v="GMS (8%)"/>
    <s v="X"/>
    <s v="X"/>
    <s v="X"/>
    <s v="X"/>
    <s v="UNDP "/>
    <n v="30000"/>
    <x v="0"/>
    <s v="10480"/>
    <x v="3"/>
    <x v="4"/>
    <n v="103137.64740740752"/>
  </r>
  <r>
    <s v="DPC  for Country Office Support Services"/>
    <s v="X"/>
    <s v="X"/>
    <s v="X"/>
    <s v="X"/>
    <s v="UNDP "/>
    <n v="30079"/>
    <x v="4"/>
    <n v="10159"/>
    <x v="7"/>
    <x v="15"/>
    <n v="64000"/>
  </r>
  <r>
    <s v="DPC  for Country Office Support Services"/>
    <s v="X"/>
    <s v="X"/>
    <s v="X"/>
    <s v="X"/>
    <s v="UNDP "/>
    <n v="30000"/>
    <x v="0"/>
    <n v="10480"/>
    <x v="7"/>
    <x v="15"/>
    <n v="64000"/>
  </r>
  <r>
    <s v="DPC  for Country Office Support Services"/>
    <s v="X"/>
    <s v="X"/>
    <s v="X"/>
    <s v="X"/>
    <s v="UNDP "/>
    <n v="30000"/>
    <x v="3"/>
    <s v="00555"/>
    <x v="7"/>
    <x v="15"/>
    <n v="64000"/>
  </r>
  <r>
    <s v="GMS (8%)"/>
    <s v="X"/>
    <s v="X"/>
    <s v="X"/>
    <s v="X"/>
    <s v="UNDP "/>
    <n v="30079"/>
    <x v="4"/>
    <n v="10159"/>
    <x v="3"/>
    <x v="4"/>
    <n v="5120"/>
  </r>
  <r>
    <s v="GMS (8%)"/>
    <s v="X"/>
    <s v="X"/>
    <s v="X"/>
    <s v="X"/>
    <s v="UNDP "/>
    <n v="30000"/>
    <x v="0"/>
    <n v="10480"/>
    <x v="3"/>
    <x v="4"/>
    <n v="5120"/>
  </r>
  <r>
    <s v="GMS (8%)"/>
    <s v="X"/>
    <s v="X"/>
    <s v="X"/>
    <s v="X"/>
    <s v="UNDP "/>
    <n v="30000"/>
    <x v="3"/>
    <s v="00555"/>
    <x v="3"/>
    <x v="4"/>
    <n v="5120"/>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FB9E58DF-51A2-423A-BE3A-98EF4706A266}" name="PivotTable3" cacheId="0" applyNumberFormats="0" applyBorderFormats="0" applyFontFormats="0" applyPatternFormats="0" applyAlignmentFormats="0" applyWidthHeightFormats="1" dataCaption="Values" updatedVersion="8" minRefreshableVersion="3" useAutoFormatting="1" itemPrintTitles="1" createdVersion="8" indent="0" compact="0" compactData="0" multipleFieldFilters="0">
  <location ref="A3:I13" firstHeaderRow="1" firstDataRow="2" firstDataCol="2"/>
  <pivotFields count="12">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axis="axisCol" compact="0" outline="0" showAll="0" defaultSubtotal="0">
      <items count="7">
        <item x="4"/>
        <item x="6"/>
        <item x="2"/>
        <item x="5"/>
        <item x="3"/>
        <item x="0"/>
        <item h="1" x="1"/>
      </items>
    </pivotField>
    <pivotField compact="0" outline="0" showAll="0" defaultSubtotal="0"/>
    <pivotField axis="axisRow" compact="0" outline="0" showAll="0" defaultSubtotal="0">
      <items count="8">
        <item x="4"/>
        <item x="5"/>
        <item x="0"/>
        <item x="2"/>
        <item x="6"/>
        <item x="7"/>
        <item x="3"/>
        <item h="1" x="1"/>
      </items>
    </pivotField>
    <pivotField axis="axisRow" compact="0" outline="0" showAll="0" defaultSubtotal="0">
      <items count="16">
        <item x="0"/>
        <item x="4"/>
        <item x="1"/>
        <item x="11"/>
        <item x="13"/>
        <item x="9"/>
        <item x="7"/>
        <item x="8"/>
        <item x="2"/>
        <item x="14"/>
        <item x="5"/>
        <item x="15"/>
        <item x="10"/>
        <item x="6"/>
        <item x="12"/>
        <item x="3"/>
      </items>
    </pivotField>
    <pivotField dataField="1" compact="0" outline="0" showAll="0" defaultSubtotal="0"/>
  </pivotFields>
  <rowFields count="2">
    <field x="9"/>
    <field x="10"/>
  </rowFields>
  <rowItems count="9">
    <i>
      <x/>
      <x v="10"/>
    </i>
    <i>
      <x v="1"/>
      <x v="4"/>
    </i>
    <i>
      <x v="2"/>
      <x/>
    </i>
    <i r="1">
      <x v="10"/>
    </i>
    <i>
      <x v="3"/>
      <x v="2"/>
    </i>
    <i>
      <x v="4"/>
      <x v="9"/>
    </i>
    <i>
      <x v="5"/>
      <x v="11"/>
    </i>
    <i>
      <x v="6"/>
      <x v="1"/>
    </i>
    <i t="grand">
      <x/>
    </i>
  </rowItems>
  <colFields count="1">
    <field x="7"/>
  </colFields>
  <colItems count="7">
    <i>
      <x/>
    </i>
    <i>
      <x v="1"/>
    </i>
    <i>
      <x v="2"/>
    </i>
    <i>
      <x v="3"/>
    </i>
    <i>
      <x v="4"/>
    </i>
    <i>
      <x v="5"/>
    </i>
    <i t="grand">
      <x/>
    </i>
  </colItems>
  <dataFields count="1">
    <dataField name="Sum of Amount (USD)" fld="11" baseField="0" baseItem="0" numFmtId="43"/>
  </dataFields>
  <formats count="7">
    <format dxfId="6">
      <pivotArea dataOnly="0" labelOnly="1" outline="0" fieldPosition="0">
        <references count="2">
          <reference field="7" count="1" selected="0">
            <x v="0"/>
          </reference>
          <reference field="9" count="3">
            <x v="0"/>
            <x v="5"/>
            <x v="6"/>
          </reference>
        </references>
      </pivotArea>
    </format>
    <format dxfId="5">
      <pivotArea dataOnly="0" labelOnly="1" outline="0" fieldPosition="0">
        <references count="2">
          <reference field="7" count="1" selected="0">
            <x v="1"/>
          </reference>
          <reference field="9" count="2">
            <x v="4"/>
            <x v="6"/>
          </reference>
        </references>
      </pivotArea>
    </format>
    <format dxfId="4">
      <pivotArea dataOnly="0" labelOnly="1" outline="0" fieldPosition="0">
        <references count="2">
          <reference field="7" count="1" selected="0">
            <x v="2"/>
          </reference>
          <reference field="9" count="2">
            <x v="3"/>
            <x v="6"/>
          </reference>
        </references>
      </pivotArea>
    </format>
    <format dxfId="3">
      <pivotArea dataOnly="0" labelOnly="1" outline="0" fieldPosition="0">
        <references count="2">
          <reference field="7" count="1" selected="0">
            <x v="3"/>
          </reference>
          <reference field="9" count="2">
            <x v="1"/>
            <x v="6"/>
          </reference>
        </references>
      </pivotArea>
    </format>
    <format dxfId="2">
      <pivotArea dataOnly="0" labelOnly="1" outline="0" fieldPosition="0">
        <references count="2">
          <reference field="7" count="1" selected="0">
            <x v="4"/>
          </reference>
          <reference field="9" count="3">
            <x v="0"/>
            <x v="5"/>
            <x v="6"/>
          </reference>
        </references>
      </pivotArea>
    </format>
    <format dxfId="1">
      <pivotArea dataOnly="0" labelOnly="1" outline="0" fieldPosition="0">
        <references count="2">
          <reference field="7" count="1" selected="0">
            <x v="5"/>
          </reference>
          <reference field="9" count="5">
            <x v="0"/>
            <x v="1"/>
            <x v="2"/>
            <x v="5"/>
            <x v="6"/>
          </reference>
        </references>
      </pivotArea>
    </format>
    <format dxfId="0">
      <pivotArea outline="0" collapsedLevelsAreSubtotals="1"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E8" dT="2023-01-17T13:30:46.87" personId="{00000000-0000-0000-0000-000000000000}" id="{1CA5399E-AB81-4210-95CB-384CE8BBB155}">
    <text>The milestone was due 31 Dec 2022</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microsoft.com/office/2017/10/relationships/threadedComment" Target="../threadedComments/threadedComment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929EB4-027D-43D5-B6C7-2227D7284AC8}">
  <sheetPr>
    <tabColor rgb="FFFFFFCC"/>
    <pageSetUpPr fitToPage="1"/>
  </sheetPr>
  <dimension ref="A1:P15"/>
  <sheetViews>
    <sheetView workbookViewId="0">
      <selection activeCell="E6" sqref="E6"/>
    </sheetView>
  </sheetViews>
  <sheetFormatPr defaultRowHeight="14.5"/>
  <cols>
    <col min="1" max="1" width="27.08984375" customWidth="1"/>
    <col min="2" max="2" width="13.6328125" customWidth="1"/>
    <col min="3" max="3" width="11.453125" bestFit="1" customWidth="1"/>
    <col min="4" max="4" width="20.453125" bestFit="1" customWidth="1"/>
    <col min="5" max="5" width="17.7265625" customWidth="1"/>
    <col min="6" max="6" width="17.1796875" customWidth="1"/>
    <col min="7" max="7" width="15.36328125" customWidth="1"/>
    <col min="8" max="8" width="17" customWidth="1"/>
  </cols>
  <sheetData>
    <row r="1" spans="1:16" ht="15" thickBot="1"/>
    <row r="2" spans="1:16">
      <c r="A2" s="137" t="s">
        <v>198</v>
      </c>
      <c r="B2" s="41"/>
      <c r="G2" s="65"/>
      <c r="N2" s="83"/>
      <c r="O2" s="82"/>
      <c r="P2" s="82"/>
    </row>
    <row r="3" spans="1:16" ht="15" thickBot="1">
      <c r="B3" s="41"/>
      <c r="G3" s="65"/>
      <c r="N3" s="83"/>
      <c r="O3" s="82"/>
      <c r="P3" s="82"/>
    </row>
    <row r="4" spans="1:16" ht="38.25" customHeight="1" thickBot="1">
      <c r="A4" s="131" t="s">
        <v>190</v>
      </c>
      <c r="B4" s="131" t="s">
        <v>14</v>
      </c>
      <c r="C4" s="131" t="s">
        <v>15</v>
      </c>
      <c r="D4" s="226" t="s">
        <v>188</v>
      </c>
      <c r="E4" s="226" t="s">
        <v>199</v>
      </c>
      <c r="F4" s="229" t="s">
        <v>191</v>
      </c>
      <c r="G4" s="229" t="s">
        <v>200</v>
      </c>
      <c r="H4" s="226" t="s">
        <v>197</v>
      </c>
    </row>
    <row r="5" spans="1:16">
      <c r="A5" s="138"/>
      <c r="B5" s="138"/>
      <c r="C5" s="138"/>
      <c r="D5" s="227" t="s">
        <v>192</v>
      </c>
      <c r="E5" s="227" t="s">
        <v>193</v>
      </c>
      <c r="F5" s="230" t="s">
        <v>194</v>
      </c>
      <c r="G5" s="230" t="s">
        <v>195</v>
      </c>
      <c r="H5" s="231" t="s">
        <v>196</v>
      </c>
    </row>
    <row r="6" spans="1:16">
      <c r="A6" s="133" t="s">
        <v>293</v>
      </c>
      <c r="B6" s="132" t="s">
        <v>379</v>
      </c>
      <c r="C6" s="224" t="s">
        <v>313</v>
      </c>
      <c r="D6" s="225">
        <v>30482.53</v>
      </c>
      <c r="E6" s="225"/>
      <c r="F6" s="232" t="e">
        <f>AWP_2023!M117+AWP_2023!#REF!+AWP_2023!#REF!</f>
        <v>#REF!</v>
      </c>
      <c r="G6" s="225"/>
      <c r="H6" s="225" t="e">
        <f>(D6+E6)-(F6+G6)</f>
        <v>#REF!</v>
      </c>
    </row>
    <row r="7" spans="1:16">
      <c r="A7" s="133" t="s">
        <v>293</v>
      </c>
      <c r="B7" s="134" t="s">
        <v>282</v>
      </c>
      <c r="C7" s="224" t="s">
        <v>283</v>
      </c>
      <c r="D7" s="228">
        <v>532622.68000000005</v>
      </c>
      <c r="E7" s="228"/>
      <c r="F7" s="232">
        <f>AWP_2023!M113+AWP_2023!M124+AWP_2023!M132+AWP_2023!M135</f>
        <v>437531.46</v>
      </c>
      <c r="G7" s="225"/>
      <c r="H7" s="225">
        <f t="shared" ref="H7:H12" si="0">(D7+E7)-(F7+G7)</f>
        <v>95091.22000000003</v>
      </c>
    </row>
    <row r="8" spans="1:16">
      <c r="A8" s="133" t="s">
        <v>293</v>
      </c>
      <c r="B8" s="133" t="s">
        <v>256</v>
      </c>
      <c r="C8" s="225" t="s">
        <v>257</v>
      </c>
      <c r="D8" s="225">
        <v>2309334.37</v>
      </c>
      <c r="E8" s="225">
        <v>4651973.54</v>
      </c>
      <c r="F8" s="232">
        <f>AWP_2023!M13+AWP_2023!M14+AWP_2023!M15+AWP_2023!M16+AWP_2023!M18+AWP_2023!M19+AWP_2023!M20+AWP_2023!M28+AWP_2023!M30+AWP_2023!M31+AWP_2023!M33+AWP_2023!M41+AWP_2023!M59+AWP_2023!M61+AWP_2023!M62+AWP_2023!M63+AWP_2023!M67+AWP_2023!M112+AWP_2023!M115+AWP_2023!M118+AWP_2023!M126+AWP_2023!M131+AWP_2023!M134</f>
        <v>2282073.0399999972</v>
      </c>
      <c r="G8" s="225"/>
      <c r="H8" s="225">
        <f t="shared" si="0"/>
        <v>4679234.8700000029</v>
      </c>
    </row>
    <row r="9" spans="1:16">
      <c r="A9" s="133" t="s">
        <v>293</v>
      </c>
      <c r="B9" s="133" t="s">
        <v>378</v>
      </c>
      <c r="C9" s="225" t="s">
        <v>374</v>
      </c>
      <c r="D9" s="225">
        <v>60486.57</v>
      </c>
      <c r="E9" s="225"/>
      <c r="F9" s="232">
        <f>AWP_2023!M116+AWP_2023!M122</f>
        <v>61030.025999999998</v>
      </c>
      <c r="G9" s="225"/>
      <c r="H9" s="225">
        <f t="shared" si="0"/>
        <v>-543.45599999999831</v>
      </c>
    </row>
    <row r="10" spans="1:16">
      <c r="A10" s="133" t="s">
        <v>337</v>
      </c>
      <c r="B10" s="133" t="s">
        <v>244</v>
      </c>
      <c r="C10" s="225" t="s">
        <v>338</v>
      </c>
      <c r="D10" s="225">
        <v>405570.53</v>
      </c>
      <c r="E10" s="225"/>
      <c r="F10" s="232">
        <f>AWP_2023!M17+AWP_2023!M26+AWP_2023!M32+AWP_2023!M40+AWP_2023!M60+AWP_2023!M66+AWP_2023!M114+AWP_2023!M123+AWP_2023!M130+AWP_2023!M133</f>
        <v>320656.39</v>
      </c>
      <c r="G10" s="225"/>
      <c r="H10" s="225">
        <f t="shared" si="0"/>
        <v>84914.140000000014</v>
      </c>
    </row>
    <row r="11" spans="1:16">
      <c r="A11" s="133" t="s">
        <v>293</v>
      </c>
      <c r="B11" s="133" t="s">
        <v>380</v>
      </c>
      <c r="C11" s="225" t="s">
        <v>373</v>
      </c>
      <c r="D11" s="225">
        <v>5094.6499999999996</v>
      </c>
      <c r="E11" s="225"/>
      <c r="F11" s="232">
        <f>AWP_2023!M121+AWP_2023!M125</f>
        <v>11535.361777777776</v>
      </c>
      <c r="G11" s="225"/>
      <c r="H11" s="225">
        <f t="shared" si="0"/>
        <v>-6440.7117777777767</v>
      </c>
    </row>
    <row r="12" spans="1:16" ht="15" thickBot="1">
      <c r="A12" s="133" t="s">
        <v>376</v>
      </c>
      <c r="B12" s="133" t="s">
        <v>377</v>
      </c>
      <c r="C12" s="225" t="s">
        <v>375</v>
      </c>
      <c r="D12" s="225">
        <v>430577.11</v>
      </c>
      <c r="E12" s="225"/>
      <c r="F12" s="232">
        <f>AWP_2023!M23+AWP_2023!M27</f>
        <v>426904.88</v>
      </c>
      <c r="G12" s="225"/>
      <c r="H12" s="225">
        <f t="shared" si="0"/>
        <v>3672.2299999999814</v>
      </c>
    </row>
    <row r="13" spans="1:16" ht="15" thickBot="1">
      <c r="A13" s="135"/>
      <c r="B13" s="135" t="s">
        <v>189</v>
      </c>
      <c r="C13" s="136"/>
      <c r="D13" s="136">
        <f>SUM(D6:D12)</f>
        <v>3774168.4399999995</v>
      </c>
      <c r="E13" s="136">
        <f>SUM(E6:E12)</f>
        <v>4651973.54</v>
      </c>
      <c r="F13" s="233" t="e">
        <f>SUM(F6:F12)</f>
        <v>#REF!</v>
      </c>
      <c r="G13" s="136">
        <f>SUM(G6:G12)</f>
        <v>0</v>
      </c>
      <c r="H13" s="136" t="e">
        <f>SUM(H6:H12)</f>
        <v>#REF!</v>
      </c>
    </row>
    <row r="15" spans="1:16">
      <c r="F15" s="178"/>
    </row>
  </sheetData>
  <pageMargins left="0.7" right="0.7" top="0.75" bottom="0.75" header="0.3" footer="0.3"/>
  <pageSetup scale="87" orientation="landscape"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DC8CE1-1EE2-40C0-AF8A-142872CC2AAC}">
  <sheetPr>
    <tabColor rgb="FFFFFFCC"/>
    <pageSetUpPr fitToPage="1"/>
  </sheetPr>
  <dimension ref="A1:P151"/>
  <sheetViews>
    <sheetView tabSelected="1" view="pageBreakPreview" topLeftCell="A34" zoomScale="70" zoomScaleNormal="70" zoomScaleSheetLayoutView="70" workbookViewId="0">
      <selection activeCell="A30" sqref="A30:A41"/>
    </sheetView>
  </sheetViews>
  <sheetFormatPr defaultColWidth="11.54296875" defaultRowHeight="14.5"/>
  <cols>
    <col min="1" max="1" width="46.36328125" customWidth="1"/>
    <col min="2" max="2" width="44" style="41" customWidth="1"/>
    <col min="3" max="3" width="8.54296875" customWidth="1"/>
    <col min="4" max="4" width="8.81640625" customWidth="1"/>
    <col min="5" max="5" width="10.08984375" customWidth="1"/>
    <col min="6" max="6" width="11.453125" customWidth="1"/>
    <col min="7" max="7" width="10.81640625" style="65" customWidth="1"/>
    <col min="8" max="8" width="11.81640625" customWidth="1"/>
    <col min="11" max="11" width="12.36328125" customWidth="1"/>
    <col min="12" max="12" width="24.453125" customWidth="1"/>
    <col min="13" max="13" width="20.36328125" style="153" customWidth="1"/>
    <col min="14" max="14" width="23.90625" style="87" hidden="1" customWidth="1"/>
    <col min="15" max="15" width="21.90625" style="82" customWidth="1"/>
    <col min="16" max="16" width="14.90625" style="82" customWidth="1"/>
  </cols>
  <sheetData>
    <row r="1" spans="1:16" ht="31.5" customHeight="1">
      <c r="A1" s="2"/>
      <c r="B1" s="274" t="s">
        <v>203</v>
      </c>
      <c r="C1" s="274"/>
      <c r="D1" s="274"/>
      <c r="E1" s="274"/>
      <c r="F1" s="274"/>
      <c r="G1" s="274"/>
      <c r="H1" s="274"/>
      <c r="I1" s="274"/>
      <c r="J1" s="274"/>
      <c r="K1" s="274"/>
      <c r="L1" s="274"/>
      <c r="M1" s="141"/>
      <c r="N1" s="84"/>
    </row>
    <row r="2" spans="1:16" ht="24" customHeight="1">
      <c r="A2" s="106" t="s">
        <v>125</v>
      </c>
      <c r="B2" s="275" t="s">
        <v>204</v>
      </c>
      <c r="C2" s="276"/>
      <c r="D2" s="276"/>
      <c r="E2" s="276"/>
      <c r="F2" s="276"/>
      <c r="G2" s="276"/>
      <c r="H2" s="276"/>
      <c r="I2" s="276"/>
      <c r="J2" s="276"/>
      <c r="K2" s="276"/>
      <c r="L2" s="277"/>
      <c r="M2" s="142"/>
      <c r="N2" s="85"/>
    </row>
    <row r="3" spans="1:16" ht="33" customHeight="1">
      <c r="A3" s="106" t="s">
        <v>20</v>
      </c>
      <c r="B3" s="275" t="s">
        <v>205</v>
      </c>
      <c r="C3" s="276"/>
      <c r="D3" s="276"/>
      <c r="E3" s="276"/>
      <c r="F3" s="276"/>
      <c r="G3" s="276"/>
      <c r="H3" s="276"/>
      <c r="I3" s="276"/>
      <c r="J3" s="276"/>
      <c r="K3" s="276"/>
      <c r="L3" s="277"/>
      <c r="M3" s="142"/>
      <c r="N3" s="85"/>
    </row>
    <row r="4" spans="1:16" ht="33" customHeight="1">
      <c r="A4" s="106" t="s">
        <v>0</v>
      </c>
      <c r="B4" s="268" t="s">
        <v>206</v>
      </c>
      <c r="C4" s="268"/>
      <c r="D4" s="268"/>
      <c r="E4" s="268"/>
      <c r="F4" s="268"/>
      <c r="G4" s="268"/>
      <c r="H4" s="268"/>
      <c r="I4" s="268"/>
      <c r="J4" s="268"/>
      <c r="K4" s="268"/>
      <c r="L4" s="268"/>
      <c r="M4" s="142"/>
      <c r="N4" s="85"/>
    </row>
    <row r="5" spans="1:16" ht="32.25" customHeight="1">
      <c r="A5" s="106" t="s">
        <v>1</v>
      </c>
      <c r="B5" s="278" t="s">
        <v>207</v>
      </c>
      <c r="C5" s="278"/>
      <c r="D5" s="278"/>
      <c r="E5" s="278"/>
      <c r="F5" s="278"/>
      <c r="G5" s="278"/>
      <c r="H5" s="278"/>
      <c r="I5" s="278"/>
      <c r="J5" s="278"/>
      <c r="K5" s="278"/>
      <c r="L5" s="278"/>
      <c r="M5" s="142"/>
      <c r="N5" s="85"/>
    </row>
    <row r="6" spans="1:16" ht="33.75" customHeight="1">
      <c r="A6" s="106" t="s">
        <v>116</v>
      </c>
      <c r="B6" s="268" t="s">
        <v>208</v>
      </c>
      <c r="C6" s="268"/>
      <c r="D6" s="268"/>
      <c r="E6" s="268"/>
      <c r="F6" s="268"/>
      <c r="G6" s="268"/>
      <c r="H6" s="268"/>
      <c r="I6" s="268"/>
      <c r="J6" s="268"/>
      <c r="K6" s="268"/>
      <c r="L6" s="268"/>
      <c r="M6" s="142"/>
      <c r="N6" s="85"/>
    </row>
    <row r="7" spans="1:16" ht="41.25" customHeight="1">
      <c r="A7" s="107" t="s">
        <v>183</v>
      </c>
      <c r="B7" s="268" t="s">
        <v>209</v>
      </c>
      <c r="C7" s="268"/>
      <c r="D7" s="268"/>
      <c r="E7" s="268"/>
      <c r="F7" s="268"/>
      <c r="G7" s="268"/>
      <c r="H7" s="268"/>
      <c r="I7" s="268"/>
      <c r="J7" s="268"/>
      <c r="K7" s="268"/>
      <c r="L7" s="268"/>
      <c r="M7" s="143"/>
      <c r="N7" s="86"/>
    </row>
    <row r="8" spans="1:16" ht="41.25" customHeight="1">
      <c r="A8" s="107" t="s">
        <v>184</v>
      </c>
      <c r="B8" s="128"/>
      <c r="C8" s="129"/>
      <c r="D8" s="129"/>
      <c r="E8" s="129"/>
      <c r="F8" s="129"/>
      <c r="G8" s="129"/>
      <c r="H8" s="129"/>
      <c r="I8" s="129"/>
      <c r="J8" s="129"/>
      <c r="K8" s="129"/>
      <c r="L8" s="130"/>
      <c r="M8" s="143"/>
      <c r="N8" s="86"/>
    </row>
    <row r="9" spans="1:16" ht="29.25" customHeight="1">
      <c r="A9" s="107" t="s">
        <v>117</v>
      </c>
      <c r="B9" s="269" t="s">
        <v>397</v>
      </c>
      <c r="C9" s="270"/>
      <c r="D9" s="270"/>
      <c r="E9" s="270"/>
      <c r="F9" s="270"/>
      <c r="G9" s="270"/>
      <c r="H9" s="270"/>
      <c r="I9" s="270"/>
      <c r="J9" s="270"/>
      <c r="K9" s="270"/>
      <c r="L9" s="255"/>
      <c r="M9" s="142"/>
      <c r="N9" s="83"/>
    </row>
    <row r="10" spans="1:16" s="65" customFormat="1" ht="20" customHeight="1">
      <c r="A10" s="104" t="s">
        <v>2</v>
      </c>
      <c r="B10" s="104" t="s">
        <v>3</v>
      </c>
      <c r="C10" s="271" t="s">
        <v>4</v>
      </c>
      <c r="D10" s="271"/>
      <c r="E10" s="271"/>
      <c r="F10" s="271"/>
      <c r="G10" s="271" t="s">
        <v>5</v>
      </c>
      <c r="H10" s="104"/>
      <c r="I10" s="271" t="s">
        <v>6</v>
      </c>
      <c r="J10" s="271"/>
      <c r="K10" s="271"/>
      <c r="L10" s="271"/>
      <c r="M10" s="271"/>
      <c r="N10" s="83"/>
      <c r="O10" s="82"/>
      <c r="P10" s="82"/>
    </row>
    <row r="11" spans="1:16" ht="35" customHeight="1">
      <c r="A11" s="14" t="s">
        <v>7</v>
      </c>
      <c r="B11" s="58" t="s">
        <v>8</v>
      </c>
      <c r="C11" s="13" t="s">
        <v>9</v>
      </c>
      <c r="D11" s="13" t="s">
        <v>10</v>
      </c>
      <c r="E11" s="13" t="s">
        <v>11</v>
      </c>
      <c r="F11" s="13" t="s">
        <v>12</v>
      </c>
      <c r="G11" s="271"/>
      <c r="H11" s="104" t="s">
        <v>13</v>
      </c>
      <c r="I11" s="104" t="s">
        <v>14</v>
      </c>
      <c r="J11" s="104" t="s">
        <v>15</v>
      </c>
      <c r="K11" s="104" t="s">
        <v>16</v>
      </c>
      <c r="L11" s="104" t="s">
        <v>17</v>
      </c>
      <c r="M11" s="144" t="s">
        <v>110</v>
      </c>
      <c r="N11" s="267" t="s">
        <v>111</v>
      </c>
    </row>
    <row r="12" spans="1:16" ht="26" customHeight="1">
      <c r="A12" s="279" t="s">
        <v>210</v>
      </c>
      <c r="B12" s="280"/>
      <c r="C12" s="280"/>
      <c r="D12" s="280"/>
      <c r="E12" s="280"/>
      <c r="F12" s="280"/>
      <c r="G12" s="280"/>
      <c r="H12" s="280"/>
      <c r="I12" s="280"/>
      <c r="J12" s="280"/>
      <c r="K12" s="280"/>
      <c r="L12" s="280"/>
      <c r="M12" s="281"/>
      <c r="N12" s="267"/>
    </row>
    <row r="13" spans="1:16" ht="58">
      <c r="A13" s="253" t="s">
        <v>417</v>
      </c>
      <c r="B13" s="47" t="s">
        <v>211</v>
      </c>
      <c r="C13" s="30" t="s">
        <v>18</v>
      </c>
      <c r="D13" s="30" t="s">
        <v>18</v>
      </c>
      <c r="E13" s="30" t="s">
        <v>18</v>
      </c>
      <c r="F13" s="30" t="s">
        <v>18</v>
      </c>
      <c r="G13" s="98" t="s">
        <v>212</v>
      </c>
      <c r="H13" s="46">
        <v>30000</v>
      </c>
      <c r="I13" s="49" t="s">
        <v>256</v>
      </c>
      <c r="J13" s="32">
        <v>10480</v>
      </c>
      <c r="K13" s="31">
        <v>71400</v>
      </c>
      <c r="L13" s="28" t="s">
        <v>343</v>
      </c>
      <c r="M13" s="145">
        <v>10000</v>
      </c>
      <c r="N13" s="93"/>
    </row>
    <row r="14" spans="1:16" ht="43.5">
      <c r="A14" s="254"/>
      <c r="B14" s="165" t="s">
        <v>214</v>
      </c>
      <c r="C14" s="30" t="s">
        <v>18</v>
      </c>
      <c r="D14" s="30" t="s">
        <v>18</v>
      </c>
      <c r="E14" s="30" t="s">
        <v>18</v>
      </c>
      <c r="F14" s="30" t="s">
        <v>18</v>
      </c>
      <c r="G14" s="98" t="s">
        <v>212</v>
      </c>
      <c r="H14" s="46">
        <v>30000</v>
      </c>
      <c r="I14" s="49" t="s">
        <v>256</v>
      </c>
      <c r="J14" s="32">
        <v>10480</v>
      </c>
      <c r="K14" s="31">
        <v>71400</v>
      </c>
      <c r="L14" s="28" t="s">
        <v>343</v>
      </c>
      <c r="M14" s="145">
        <v>20000</v>
      </c>
      <c r="N14" s="93"/>
    </row>
    <row r="15" spans="1:16" ht="43.5">
      <c r="A15" s="254"/>
      <c r="B15" s="165" t="s">
        <v>215</v>
      </c>
      <c r="C15" s="30" t="s">
        <v>18</v>
      </c>
      <c r="D15" s="30" t="s">
        <v>18</v>
      </c>
      <c r="E15" s="30" t="s">
        <v>18</v>
      </c>
      <c r="F15" s="30" t="s">
        <v>18</v>
      </c>
      <c r="G15" s="98" t="s">
        <v>212</v>
      </c>
      <c r="H15" s="46">
        <v>30000</v>
      </c>
      <c r="I15" s="49" t="s">
        <v>256</v>
      </c>
      <c r="J15" s="32">
        <v>10480</v>
      </c>
      <c r="K15" s="31">
        <v>71400</v>
      </c>
      <c r="L15" s="28" t="s">
        <v>343</v>
      </c>
      <c r="M15" s="145">
        <v>50000</v>
      </c>
      <c r="N15" s="93"/>
    </row>
    <row r="16" spans="1:16" ht="43.25" customHeight="1">
      <c r="A16" s="254"/>
      <c r="B16" s="272" t="s">
        <v>216</v>
      </c>
      <c r="C16" s="30" t="s">
        <v>18</v>
      </c>
      <c r="D16" s="30" t="s">
        <v>18</v>
      </c>
      <c r="E16" s="30" t="s">
        <v>18</v>
      </c>
      <c r="F16" s="30" t="s">
        <v>18</v>
      </c>
      <c r="G16" s="98" t="s">
        <v>212</v>
      </c>
      <c r="H16" s="46">
        <v>30000</v>
      </c>
      <c r="I16" s="49" t="s">
        <v>256</v>
      </c>
      <c r="J16" s="32">
        <v>10480</v>
      </c>
      <c r="K16" s="31">
        <v>71400</v>
      </c>
      <c r="L16" s="28" t="s">
        <v>343</v>
      </c>
      <c r="M16" s="145">
        <v>84000</v>
      </c>
      <c r="N16" s="93"/>
    </row>
    <row r="17" spans="1:16" ht="29">
      <c r="A17" s="254"/>
      <c r="B17" s="273"/>
      <c r="C17" s="30" t="s">
        <v>18</v>
      </c>
      <c r="D17" s="30" t="s">
        <v>18</v>
      </c>
      <c r="E17" s="30" t="s">
        <v>18</v>
      </c>
      <c r="F17" s="30" t="s">
        <v>18</v>
      </c>
      <c r="G17" s="98" t="s">
        <v>212</v>
      </c>
      <c r="H17" s="46">
        <v>30079</v>
      </c>
      <c r="I17" s="49" t="s">
        <v>244</v>
      </c>
      <c r="J17" s="32">
        <v>10159</v>
      </c>
      <c r="K17" s="31">
        <v>71400</v>
      </c>
      <c r="L17" s="28" t="s">
        <v>343</v>
      </c>
      <c r="M17" s="145">
        <v>0</v>
      </c>
      <c r="N17" s="93"/>
    </row>
    <row r="18" spans="1:16" ht="43.5">
      <c r="A18" s="254"/>
      <c r="B18" s="165" t="s">
        <v>217</v>
      </c>
      <c r="C18" s="30" t="s">
        <v>18</v>
      </c>
      <c r="D18" s="30" t="s">
        <v>18</v>
      </c>
      <c r="E18" s="30" t="s">
        <v>18</v>
      </c>
      <c r="F18" s="30" t="s">
        <v>18</v>
      </c>
      <c r="G18" s="98" t="s">
        <v>212</v>
      </c>
      <c r="H18" s="46">
        <v>30000</v>
      </c>
      <c r="I18" s="49" t="s">
        <v>256</v>
      </c>
      <c r="J18" s="32">
        <v>10480</v>
      </c>
      <c r="K18" s="31">
        <v>71400</v>
      </c>
      <c r="L18" s="28" t="s">
        <v>343</v>
      </c>
      <c r="M18" s="145">
        <v>70000</v>
      </c>
      <c r="N18" s="93"/>
    </row>
    <row r="19" spans="1:16" ht="58">
      <c r="A19" s="254"/>
      <c r="B19" s="165" t="s">
        <v>218</v>
      </c>
      <c r="C19" s="30" t="s">
        <v>18</v>
      </c>
      <c r="D19" s="30" t="s">
        <v>18</v>
      </c>
      <c r="E19" s="30" t="s">
        <v>18</v>
      </c>
      <c r="F19" s="30" t="s">
        <v>18</v>
      </c>
      <c r="G19" s="98" t="s">
        <v>212</v>
      </c>
      <c r="H19" s="46">
        <v>30000</v>
      </c>
      <c r="I19" s="49" t="s">
        <v>256</v>
      </c>
      <c r="J19" s="32">
        <v>10480</v>
      </c>
      <c r="K19" s="31">
        <v>71400</v>
      </c>
      <c r="L19" s="28" t="s">
        <v>343</v>
      </c>
      <c r="M19" s="145">
        <v>40000</v>
      </c>
      <c r="N19" s="93"/>
    </row>
    <row r="20" spans="1:16" ht="58">
      <c r="A20" s="254"/>
      <c r="B20" s="165" t="s">
        <v>220</v>
      </c>
      <c r="C20" s="30" t="s">
        <v>18</v>
      </c>
      <c r="D20" s="30" t="s">
        <v>18</v>
      </c>
      <c r="E20" s="30" t="s">
        <v>18</v>
      </c>
      <c r="F20" s="30" t="s">
        <v>18</v>
      </c>
      <c r="G20" s="98" t="s">
        <v>212</v>
      </c>
      <c r="H20" s="46">
        <v>30000</v>
      </c>
      <c r="I20" s="49" t="s">
        <v>256</v>
      </c>
      <c r="J20" s="32">
        <v>10480</v>
      </c>
      <c r="K20" s="31">
        <v>71400</v>
      </c>
      <c r="L20" s="28" t="s">
        <v>343</v>
      </c>
      <c r="M20" s="145">
        <v>40000</v>
      </c>
      <c r="N20" s="93"/>
    </row>
    <row r="21" spans="1:16" ht="43.5">
      <c r="A21" s="254"/>
      <c r="B21" s="165" t="s">
        <v>221</v>
      </c>
      <c r="C21" s="30"/>
      <c r="D21" s="30"/>
      <c r="E21" s="30"/>
      <c r="F21" s="30"/>
      <c r="G21" s="98" t="s">
        <v>212</v>
      </c>
      <c r="H21" s="46"/>
      <c r="I21" s="49"/>
      <c r="J21" s="32"/>
      <c r="K21" s="31"/>
      <c r="L21" s="28" t="s">
        <v>219</v>
      </c>
      <c r="M21" s="145"/>
      <c r="N21" s="93"/>
    </row>
    <row r="22" spans="1:16" ht="29">
      <c r="A22" s="254"/>
      <c r="B22" s="165" t="s">
        <v>222</v>
      </c>
      <c r="C22" s="30"/>
      <c r="D22" s="30"/>
      <c r="E22" s="30"/>
      <c r="F22" s="30"/>
      <c r="G22" s="98" t="s">
        <v>212</v>
      </c>
      <c r="H22" s="46"/>
      <c r="I22" s="49"/>
      <c r="J22" s="32"/>
      <c r="K22" s="31"/>
      <c r="L22" s="28" t="s">
        <v>219</v>
      </c>
      <c r="M22" s="145"/>
      <c r="N22" s="93"/>
    </row>
    <row r="23" spans="1:16" ht="29">
      <c r="A23" s="254"/>
      <c r="B23" s="165" t="s">
        <v>223</v>
      </c>
      <c r="C23" s="30" t="s">
        <v>18</v>
      </c>
      <c r="D23" s="30" t="s">
        <v>18</v>
      </c>
      <c r="E23" s="30" t="s">
        <v>18</v>
      </c>
      <c r="F23" s="30" t="s">
        <v>18</v>
      </c>
      <c r="G23" s="98" t="s">
        <v>212</v>
      </c>
      <c r="H23" s="46">
        <v>32045</v>
      </c>
      <c r="I23" s="49" t="s">
        <v>334</v>
      </c>
      <c r="J23" s="32">
        <v>141</v>
      </c>
      <c r="K23" s="31">
        <v>72800</v>
      </c>
      <c r="L23" s="28" t="s">
        <v>219</v>
      </c>
      <c r="M23" s="145">
        <v>395282.29629629629</v>
      </c>
      <c r="N23" s="93"/>
    </row>
    <row r="24" spans="1:16" ht="29">
      <c r="A24" s="254"/>
      <c r="B24" s="165" t="s">
        <v>224</v>
      </c>
      <c r="C24" s="30" t="s">
        <v>18</v>
      </c>
      <c r="D24" s="30" t="s">
        <v>18</v>
      </c>
      <c r="E24" s="30" t="s">
        <v>18</v>
      </c>
      <c r="F24" s="30" t="s">
        <v>18</v>
      </c>
      <c r="G24" s="98" t="s">
        <v>212</v>
      </c>
      <c r="H24" s="46"/>
      <c r="I24" s="49"/>
      <c r="J24" s="32"/>
      <c r="K24" s="31"/>
      <c r="L24" s="28" t="s">
        <v>225</v>
      </c>
      <c r="M24" s="145"/>
      <c r="N24" s="93"/>
    </row>
    <row r="25" spans="1:16" ht="29">
      <c r="A25" s="254"/>
      <c r="B25" s="165" t="s">
        <v>122</v>
      </c>
      <c r="C25" s="30" t="s">
        <v>18</v>
      </c>
      <c r="D25" s="30" t="s">
        <v>18</v>
      </c>
      <c r="E25" s="30" t="s">
        <v>18</v>
      </c>
      <c r="F25" s="30" t="s">
        <v>18</v>
      </c>
      <c r="G25" s="98" t="s">
        <v>212</v>
      </c>
      <c r="H25" s="46"/>
      <c r="I25" s="49"/>
      <c r="J25" s="32"/>
      <c r="K25" s="31"/>
      <c r="L25" s="28"/>
      <c r="M25" s="145"/>
      <c r="N25" s="93"/>
    </row>
    <row r="26" spans="1:16">
      <c r="A26" s="254"/>
      <c r="B26" s="165" t="s">
        <v>119</v>
      </c>
      <c r="C26" s="30" t="s">
        <v>18</v>
      </c>
      <c r="D26" s="30" t="s">
        <v>18</v>
      </c>
      <c r="E26" s="30" t="s">
        <v>18</v>
      </c>
      <c r="F26" s="30" t="s">
        <v>18</v>
      </c>
      <c r="G26" s="98" t="s">
        <v>22</v>
      </c>
      <c r="H26" s="46">
        <v>30079</v>
      </c>
      <c r="I26" s="49" t="s">
        <v>244</v>
      </c>
      <c r="J26" s="32">
        <v>10159</v>
      </c>
      <c r="K26" s="31">
        <v>75100</v>
      </c>
      <c r="L26" s="59" t="s">
        <v>19</v>
      </c>
      <c r="M26" s="145">
        <f>M17*108/100-M17</f>
        <v>0</v>
      </c>
      <c r="N26" s="93"/>
    </row>
    <row r="27" spans="1:16">
      <c r="A27" s="254"/>
      <c r="B27" s="165" t="s">
        <v>119</v>
      </c>
      <c r="C27" s="30" t="s">
        <v>18</v>
      </c>
      <c r="D27" s="30" t="s">
        <v>18</v>
      </c>
      <c r="E27" s="30" t="s">
        <v>18</v>
      </c>
      <c r="F27" s="30" t="s">
        <v>18</v>
      </c>
      <c r="G27" s="98" t="s">
        <v>22</v>
      </c>
      <c r="H27" s="46">
        <v>32045</v>
      </c>
      <c r="I27" s="49" t="s">
        <v>334</v>
      </c>
      <c r="J27" s="32">
        <v>141</v>
      </c>
      <c r="K27" s="31">
        <v>75100</v>
      </c>
      <c r="L27" s="59" t="s">
        <v>19</v>
      </c>
      <c r="M27" s="145">
        <f>(M23*108/100)-M23</f>
        <v>31622.583703703713</v>
      </c>
      <c r="N27" s="93"/>
    </row>
    <row r="28" spans="1:16" ht="37.5" customHeight="1">
      <c r="A28" s="282"/>
      <c r="B28" s="81" t="s">
        <v>119</v>
      </c>
      <c r="C28" s="30" t="s">
        <v>18</v>
      </c>
      <c r="D28" s="30" t="s">
        <v>18</v>
      </c>
      <c r="E28" s="30" t="s">
        <v>18</v>
      </c>
      <c r="F28" s="30" t="s">
        <v>18</v>
      </c>
      <c r="G28" s="98" t="s">
        <v>22</v>
      </c>
      <c r="H28" s="46">
        <v>30000</v>
      </c>
      <c r="I28" s="49" t="s">
        <v>256</v>
      </c>
      <c r="J28" s="46">
        <v>10480</v>
      </c>
      <c r="K28" s="16">
        <v>75100</v>
      </c>
      <c r="L28" s="61" t="s">
        <v>19</v>
      </c>
      <c r="M28" s="146">
        <f>(SUM(M13:M16)+SUM(M18:M20))*108/100-SUM(M13:M16)-SUM(M18:M20)</f>
        <v>25120</v>
      </c>
      <c r="N28" s="93"/>
    </row>
    <row r="29" spans="1:16" s="161" customFormat="1" ht="41" customHeight="1">
      <c r="A29" s="154" t="s">
        <v>109</v>
      </c>
      <c r="B29" s="155"/>
      <c r="C29" s="155"/>
      <c r="D29" s="155"/>
      <c r="E29" s="155"/>
      <c r="F29" s="155"/>
      <c r="G29" s="155"/>
      <c r="H29" s="155"/>
      <c r="I29" s="155"/>
      <c r="J29" s="155"/>
      <c r="K29" s="156"/>
      <c r="L29" s="157" t="s">
        <v>239</v>
      </c>
      <c r="M29" s="158">
        <f>SUM(M13:M28)</f>
        <v>766024.88</v>
      </c>
      <c r="N29" s="159"/>
      <c r="O29" s="160"/>
      <c r="P29" s="160"/>
    </row>
    <row r="30" spans="1:16" ht="58">
      <c r="A30" s="283" t="s">
        <v>410</v>
      </c>
      <c r="B30" s="47" t="s">
        <v>227</v>
      </c>
      <c r="C30" s="30" t="s">
        <v>18</v>
      </c>
      <c r="D30" s="30" t="s">
        <v>18</v>
      </c>
      <c r="E30" s="30" t="s">
        <v>18</v>
      </c>
      <c r="F30" s="30" t="s">
        <v>18</v>
      </c>
      <c r="G30" s="98" t="s">
        <v>212</v>
      </c>
      <c r="H30" s="100">
        <v>30000</v>
      </c>
      <c r="I30" s="49" t="s">
        <v>256</v>
      </c>
      <c r="J30" s="32">
        <v>10480</v>
      </c>
      <c r="K30" s="31">
        <v>61300</v>
      </c>
      <c r="L30" s="101" t="s">
        <v>281</v>
      </c>
      <c r="M30" s="146">
        <v>10000</v>
      </c>
      <c r="N30" s="93"/>
    </row>
    <row r="31" spans="1:16" ht="58">
      <c r="A31" s="284"/>
      <c r="B31" s="47" t="s">
        <v>229</v>
      </c>
      <c r="C31" s="30" t="s">
        <v>18</v>
      </c>
      <c r="D31" s="30" t="s">
        <v>18</v>
      </c>
      <c r="E31" s="30" t="s">
        <v>18</v>
      </c>
      <c r="F31" s="30" t="s">
        <v>18</v>
      </c>
      <c r="G31" s="98" t="s">
        <v>212</v>
      </c>
      <c r="H31" s="100">
        <v>30000</v>
      </c>
      <c r="I31" s="49" t="s">
        <v>256</v>
      </c>
      <c r="J31" s="32">
        <v>10480</v>
      </c>
      <c r="K31" s="31">
        <v>61300</v>
      </c>
      <c r="L31" s="101" t="s">
        <v>281</v>
      </c>
      <c r="M31" s="146">
        <v>40000</v>
      </c>
      <c r="N31" s="93"/>
    </row>
    <row r="32" spans="1:16" ht="29">
      <c r="A32" s="284"/>
      <c r="B32" s="272" t="s">
        <v>230</v>
      </c>
      <c r="C32" s="30" t="s">
        <v>18</v>
      </c>
      <c r="D32" s="30" t="s">
        <v>18</v>
      </c>
      <c r="E32" s="30" t="s">
        <v>18</v>
      </c>
      <c r="F32" s="30" t="s">
        <v>18</v>
      </c>
      <c r="G32" s="98" t="s">
        <v>212</v>
      </c>
      <c r="H32" s="100">
        <v>30079</v>
      </c>
      <c r="I32" s="49" t="s">
        <v>244</v>
      </c>
      <c r="J32" s="32">
        <v>10159</v>
      </c>
      <c r="K32" s="31">
        <v>61300</v>
      </c>
      <c r="L32" s="101" t="s">
        <v>281</v>
      </c>
      <c r="M32" s="146">
        <v>0</v>
      </c>
      <c r="N32" s="93"/>
    </row>
    <row r="33" spans="1:16" ht="29">
      <c r="A33" s="284"/>
      <c r="B33" s="273"/>
      <c r="C33" s="30" t="s">
        <v>18</v>
      </c>
      <c r="D33" s="30" t="s">
        <v>18</v>
      </c>
      <c r="E33" s="30" t="s">
        <v>18</v>
      </c>
      <c r="F33" s="30" t="s">
        <v>18</v>
      </c>
      <c r="G33" s="98" t="s">
        <v>212</v>
      </c>
      <c r="H33" s="100">
        <v>30000</v>
      </c>
      <c r="I33" s="49" t="s">
        <v>256</v>
      </c>
      <c r="J33" s="32">
        <v>10480</v>
      </c>
      <c r="K33" s="31">
        <v>61300</v>
      </c>
      <c r="L33" s="101" t="s">
        <v>281</v>
      </c>
      <c r="M33" s="146">
        <v>81000</v>
      </c>
      <c r="N33" s="93"/>
    </row>
    <row r="34" spans="1:16" ht="43.5">
      <c r="A34" s="284"/>
      <c r="B34" s="47" t="s">
        <v>231</v>
      </c>
      <c r="C34" s="30" t="s">
        <v>18</v>
      </c>
      <c r="D34" s="30" t="s">
        <v>18</v>
      </c>
      <c r="E34" s="30" t="s">
        <v>18</v>
      </c>
      <c r="F34" s="30" t="s">
        <v>18</v>
      </c>
      <c r="G34" s="98" t="s">
        <v>212</v>
      </c>
      <c r="H34" s="100"/>
      <c r="I34" s="49"/>
      <c r="J34" s="32"/>
      <c r="K34" s="31"/>
      <c r="L34" s="101" t="s">
        <v>228</v>
      </c>
      <c r="M34" s="146"/>
      <c r="N34" s="93"/>
    </row>
    <row r="35" spans="1:16" ht="72.5">
      <c r="A35" s="284"/>
      <c r="B35" s="47" t="s">
        <v>232</v>
      </c>
      <c r="C35" s="30" t="s">
        <v>18</v>
      </c>
      <c r="D35" s="30" t="s">
        <v>18</v>
      </c>
      <c r="E35" s="30" t="s">
        <v>18</v>
      </c>
      <c r="F35" s="30" t="s">
        <v>18</v>
      </c>
      <c r="G35" s="98" t="s">
        <v>212</v>
      </c>
      <c r="H35" s="100"/>
      <c r="I35" s="49"/>
      <c r="J35" s="32"/>
      <c r="K35" s="31"/>
      <c r="L35" s="101" t="s">
        <v>228</v>
      </c>
      <c r="M35" s="146"/>
      <c r="N35" s="93"/>
    </row>
    <row r="36" spans="1:16" ht="29">
      <c r="A36" s="284"/>
      <c r="B36" s="47"/>
      <c r="C36" s="30" t="s">
        <v>18</v>
      </c>
      <c r="D36" s="30" t="s">
        <v>18</v>
      </c>
      <c r="E36" s="30" t="s">
        <v>18</v>
      </c>
      <c r="F36" s="30" t="s">
        <v>18</v>
      </c>
      <c r="G36" s="98" t="s">
        <v>212</v>
      </c>
      <c r="H36" s="100"/>
      <c r="I36" s="49"/>
      <c r="J36" s="32"/>
      <c r="K36" s="31"/>
      <c r="L36" s="101" t="s">
        <v>233</v>
      </c>
      <c r="M36" s="146"/>
      <c r="N36" s="93"/>
    </row>
    <row r="37" spans="1:16" ht="29">
      <c r="A37" s="284"/>
      <c r="B37" s="47" t="s">
        <v>234</v>
      </c>
      <c r="C37" s="30" t="s">
        <v>18</v>
      </c>
      <c r="D37" s="30" t="s">
        <v>18</v>
      </c>
      <c r="E37" s="30" t="s">
        <v>18</v>
      </c>
      <c r="F37" s="30" t="s">
        <v>18</v>
      </c>
      <c r="G37" s="98" t="s">
        <v>212</v>
      </c>
      <c r="H37" s="100"/>
      <c r="I37" s="49"/>
      <c r="J37" s="32"/>
      <c r="K37" s="31"/>
      <c r="L37" s="101" t="s">
        <v>228</v>
      </c>
      <c r="M37" s="146"/>
      <c r="N37" s="93"/>
    </row>
    <row r="38" spans="1:16" ht="43.5">
      <c r="A38" s="284"/>
      <c r="B38" s="47" t="s">
        <v>235</v>
      </c>
      <c r="C38" s="30" t="s">
        <v>18</v>
      </c>
      <c r="D38" s="30" t="s">
        <v>18</v>
      </c>
      <c r="E38" s="30" t="s">
        <v>18</v>
      </c>
      <c r="F38" s="30" t="s">
        <v>18</v>
      </c>
      <c r="G38" s="98" t="s">
        <v>212</v>
      </c>
      <c r="H38" s="100"/>
      <c r="I38" s="49"/>
      <c r="J38" s="32"/>
      <c r="K38" s="31"/>
      <c r="L38" s="101" t="s">
        <v>219</v>
      </c>
      <c r="M38" s="146"/>
      <c r="N38" s="93"/>
    </row>
    <row r="39" spans="1:16">
      <c r="A39" s="285"/>
      <c r="B39" s="47" t="s">
        <v>122</v>
      </c>
      <c r="C39" s="30"/>
      <c r="D39" s="30"/>
      <c r="E39" s="30"/>
      <c r="F39" s="30"/>
      <c r="G39" s="30"/>
      <c r="H39" s="100"/>
      <c r="I39" s="49"/>
      <c r="J39" s="32"/>
      <c r="K39" s="31"/>
      <c r="L39" s="90"/>
      <c r="M39" s="146"/>
      <c r="N39" s="93"/>
    </row>
    <row r="40" spans="1:16">
      <c r="A40" s="285"/>
      <c r="B40" s="47" t="s">
        <v>119</v>
      </c>
      <c r="C40" s="30" t="s">
        <v>18</v>
      </c>
      <c r="D40" s="30" t="s">
        <v>18</v>
      </c>
      <c r="E40" s="30" t="s">
        <v>18</v>
      </c>
      <c r="F40" s="30" t="s">
        <v>18</v>
      </c>
      <c r="G40" s="98" t="s">
        <v>22</v>
      </c>
      <c r="H40" s="100">
        <v>30079</v>
      </c>
      <c r="I40" s="49" t="s">
        <v>244</v>
      </c>
      <c r="J40" s="32">
        <v>10159</v>
      </c>
      <c r="K40" s="31">
        <v>75100</v>
      </c>
      <c r="L40" s="90" t="s">
        <v>19</v>
      </c>
      <c r="M40" s="146">
        <f>M32*108/100-M32</f>
        <v>0</v>
      </c>
      <c r="N40" s="93"/>
    </row>
    <row r="41" spans="1:16" ht="43.5">
      <c r="A41" s="285"/>
      <c r="B41" s="81" t="s">
        <v>119</v>
      </c>
      <c r="C41" s="30" t="s">
        <v>18</v>
      </c>
      <c r="D41" s="30" t="s">
        <v>18</v>
      </c>
      <c r="E41" s="30" t="s">
        <v>18</v>
      </c>
      <c r="F41" s="30" t="s">
        <v>18</v>
      </c>
      <c r="G41" s="98" t="s">
        <v>22</v>
      </c>
      <c r="H41" s="46">
        <v>30000</v>
      </c>
      <c r="I41" s="49" t="s">
        <v>256</v>
      </c>
      <c r="J41" s="46">
        <v>10480</v>
      </c>
      <c r="K41" s="16">
        <v>75100</v>
      </c>
      <c r="L41" s="61" t="s">
        <v>19</v>
      </c>
      <c r="M41" s="146">
        <f>(M30+M31+M33)*108/100-M30-M31-M33</f>
        <v>10480</v>
      </c>
      <c r="N41" s="95" t="s">
        <v>115</v>
      </c>
    </row>
    <row r="42" spans="1:16" s="161" customFormat="1" ht="35" customHeight="1">
      <c r="A42" s="250"/>
      <c r="B42" s="251"/>
      <c r="C42" s="251"/>
      <c r="D42" s="251"/>
      <c r="E42" s="251"/>
      <c r="F42" s="251"/>
      <c r="G42" s="251"/>
      <c r="H42" s="251"/>
      <c r="I42" s="251"/>
      <c r="J42" s="251"/>
      <c r="K42" s="252"/>
      <c r="L42" s="162" t="s">
        <v>240</v>
      </c>
      <c r="M42" s="158">
        <f>SUM(M30:M41)</f>
        <v>141480</v>
      </c>
      <c r="N42" s="159"/>
      <c r="O42" s="160"/>
      <c r="P42" s="160"/>
    </row>
    <row r="43" spans="1:16" ht="35" customHeight="1">
      <c r="A43" s="139" t="s">
        <v>402</v>
      </c>
      <c r="B43" s="140"/>
      <c r="C43" s="140"/>
      <c r="D43" s="140"/>
      <c r="E43" s="140"/>
      <c r="F43" s="140"/>
      <c r="G43" s="140"/>
      <c r="H43" s="140"/>
      <c r="I43" s="140"/>
      <c r="J43" s="140"/>
      <c r="K43" s="140"/>
      <c r="L43" s="140"/>
      <c r="M43" s="147"/>
      <c r="N43" s="93"/>
    </row>
    <row r="44" spans="1:16" ht="43.5">
      <c r="A44" s="287" t="s">
        <v>411</v>
      </c>
      <c r="B44" s="97" t="s">
        <v>236</v>
      </c>
      <c r="C44" s="30" t="s">
        <v>18</v>
      </c>
      <c r="D44" s="30" t="s">
        <v>18</v>
      </c>
      <c r="E44" s="30" t="s">
        <v>18</v>
      </c>
      <c r="F44" s="30" t="s">
        <v>18</v>
      </c>
      <c r="G44" s="30" t="s">
        <v>212</v>
      </c>
      <c r="H44" s="46"/>
      <c r="I44" s="49"/>
      <c r="J44" s="91"/>
      <c r="K44" s="31"/>
      <c r="L44" s="101" t="s">
        <v>400</v>
      </c>
      <c r="M44" s="148"/>
      <c r="N44" s="93"/>
    </row>
    <row r="45" spans="1:16" ht="72.5">
      <c r="A45" s="287"/>
      <c r="B45" s="97" t="s">
        <v>237</v>
      </c>
      <c r="C45" s="30" t="s">
        <v>18</v>
      </c>
      <c r="D45" s="30" t="s">
        <v>18</v>
      </c>
      <c r="E45" s="30" t="s">
        <v>18</v>
      </c>
      <c r="F45" s="30" t="s">
        <v>18</v>
      </c>
      <c r="G45" s="30" t="s">
        <v>212</v>
      </c>
      <c r="H45" s="46"/>
      <c r="I45" s="49"/>
      <c r="J45" s="91"/>
      <c r="K45" s="31"/>
      <c r="L45" s="101" t="s">
        <v>400</v>
      </c>
      <c r="M45" s="148"/>
      <c r="N45" s="93"/>
    </row>
    <row r="46" spans="1:16" ht="87">
      <c r="A46" s="287"/>
      <c r="B46" s="97" t="s">
        <v>238</v>
      </c>
      <c r="C46" s="30" t="s">
        <v>18</v>
      </c>
      <c r="D46" s="30" t="s">
        <v>18</v>
      </c>
      <c r="E46" s="30" t="s">
        <v>18</v>
      </c>
      <c r="F46" s="30" t="s">
        <v>18</v>
      </c>
      <c r="G46" s="30" t="s">
        <v>212</v>
      </c>
      <c r="H46" s="46"/>
      <c r="I46" s="49"/>
      <c r="J46" s="91"/>
      <c r="K46" s="31"/>
      <c r="L46" s="101" t="s">
        <v>400</v>
      </c>
      <c r="M46" s="148"/>
      <c r="N46" s="93"/>
    </row>
    <row r="47" spans="1:16">
      <c r="A47" s="284"/>
      <c r="B47" s="89" t="s">
        <v>122</v>
      </c>
      <c r="C47" s="30"/>
      <c r="D47" s="30"/>
      <c r="E47" s="30"/>
      <c r="F47" s="30"/>
      <c r="G47" s="30"/>
      <c r="H47" s="100"/>
      <c r="I47" s="49"/>
      <c r="J47" s="32"/>
      <c r="K47" s="102"/>
      <c r="L47" s="103"/>
      <c r="M47" s="146"/>
      <c r="N47" s="93"/>
    </row>
    <row r="48" spans="1:16" ht="35.25" customHeight="1">
      <c r="A48" s="284"/>
      <c r="B48" s="81" t="s">
        <v>119</v>
      </c>
      <c r="C48" s="30" t="s">
        <v>18</v>
      </c>
      <c r="D48" s="30" t="s">
        <v>18</v>
      </c>
      <c r="E48" s="30" t="s">
        <v>18</v>
      </c>
      <c r="F48" s="30" t="s">
        <v>18</v>
      </c>
      <c r="G48" s="98" t="s">
        <v>22</v>
      </c>
      <c r="H48" s="46"/>
      <c r="I48" s="49"/>
      <c r="J48" s="46"/>
      <c r="K48" s="16">
        <v>75100</v>
      </c>
      <c r="L48" s="61" t="s">
        <v>19</v>
      </c>
      <c r="M48" s="146"/>
      <c r="N48" s="94"/>
    </row>
    <row r="49" spans="1:16" s="161" customFormat="1" ht="38" customHeight="1">
      <c r="A49" s="250"/>
      <c r="B49" s="251"/>
      <c r="C49" s="251"/>
      <c r="D49" s="251"/>
      <c r="E49" s="251"/>
      <c r="F49" s="251"/>
      <c r="G49" s="251"/>
      <c r="H49" s="251"/>
      <c r="I49" s="251"/>
      <c r="J49" s="251"/>
      <c r="K49" s="252"/>
      <c r="L49" s="162" t="s">
        <v>241</v>
      </c>
      <c r="M49" s="158">
        <f>SUM(M44:M48)</f>
        <v>0</v>
      </c>
      <c r="N49" s="159"/>
      <c r="O49" s="160"/>
      <c r="P49" s="160"/>
    </row>
    <row r="50" spans="1:16" s="161" customFormat="1" ht="38" customHeight="1">
      <c r="A50" s="256"/>
      <c r="B50" s="257"/>
      <c r="C50" s="257"/>
      <c r="D50" s="257"/>
      <c r="E50" s="257"/>
      <c r="F50" s="257"/>
      <c r="G50" s="257"/>
      <c r="H50" s="257"/>
      <c r="I50" s="257"/>
      <c r="J50" s="257"/>
      <c r="K50" s="257"/>
      <c r="L50" s="166" t="s">
        <v>114</v>
      </c>
      <c r="M50" s="167">
        <f>M29+M42+M49</f>
        <v>907504.88</v>
      </c>
      <c r="N50" s="159"/>
      <c r="O50" s="160"/>
      <c r="P50" s="160"/>
    </row>
    <row r="51" spans="1:16" ht="26" customHeight="1">
      <c r="A51" s="258" t="s">
        <v>242</v>
      </c>
      <c r="B51" s="259"/>
      <c r="C51" s="259"/>
      <c r="D51" s="259"/>
      <c r="E51" s="259"/>
      <c r="F51" s="259"/>
      <c r="G51" s="259"/>
      <c r="H51" s="259"/>
      <c r="I51" s="259"/>
      <c r="J51" s="259"/>
      <c r="K51" s="259"/>
      <c r="L51" s="259"/>
      <c r="M51" s="260"/>
      <c r="N51" s="94"/>
    </row>
    <row r="52" spans="1:16" ht="43.5">
      <c r="A52" s="286" t="s">
        <v>412</v>
      </c>
      <c r="B52" s="97" t="s">
        <v>243</v>
      </c>
      <c r="C52" s="30" t="s">
        <v>18</v>
      </c>
      <c r="D52" s="30" t="s">
        <v>18</v>
      </c>
      <c r="E52" s="30" t="s">
        <v>18</v>
      </c>
      <c r="F52" s="30" t="s">
        <v>18</v>
      </c>
      <c r="G52" s="98" t="s">
        <v>212</v>
      </c>
      <c r="H52" s="46"/>
      <c r="I52" s="46"/>
      <c r="J52" s="91"/>
      <c r="K52" s="92"/>
      <c r="L52" s="60" t="s">
        <v>401</v>
      </c>
      <c r="M52" s="146"/>
      <c r="N52" s="93"/>
    </row>
    <row r="53" spans="1:16" ht="29">
      <c r="A53" s="286"/>
      <c r="B53" s="97"/>
      <c r="C53" s="30" t="s">
        <v>18</v>
      </c>
      <c r="D53" s="30" t="s">
        <v>18</v>
      </c>
      <c r="E53" s="30" t="s">
        <v>18</v>
      </c>
      <c r="F53" s="30" t="s">
        <v>18</v>
      </c>
      <c r="G53" s="98" t="s">
        <v>212</v>
      </c>
      <c r="H53" s="46"/>
      <c r="I53" s="46"/>
      <c r="J53" s="91"/>
      <c r="K53" s="92"/>
      <c r="L53" s="60" t="s">
        <v>401</v>
      </c>
      <c r="M53" s="146"/>
      <c r="N53" s="93"/>
    </row>
    <row r="54" spans="1:16" ht="66.650000000000006" customHeight="1">
      <c r="A54" s="286"/>
      <c r="B54" s="97" t="s">
        <v>245</v>
      </c>
      <c r="C54" s="30" t="s">
        <v>18</v>
      </c>
      <c r="D54" s="30" t="s">
        <v>18</v>
      </c>
      <c r="E54" s="30" t="s">
        <v>18</v>
      </c>
      <c r="F54" s="30" t="s">
        <v>18</v>
      </c>
      <c r="G54" s="98" t="s">
        <v>212</v>
      </c>
      <c r="H54" s="46"/>
      <c r="I54" s="46"/>
      <c r="J54" s="91"/>
      <c r="K54" s="92"/>
      <c r="L54" s="60" t="s">
        <v>401</v>
      </c>
      <c r="M54" s="146"/>
      <c r="N54" s="93"/>
    </row>
    <row r="55" spans="1:16" ht="87" customHeight="1">
      <c r="A55" s="286"/>
      <c r="B55" s="97" t="s">
        <v>246</v>
      </c>
      <c r="C55" s="30" t="s">
        <v>18</v>
      </c>
      <c r="D55" s="30" t="s">
        <v>18</v>
      </c>
      <c r="E55" s="30" t="s">
        <v>18</v>
      </c>
      <c r="F55" s="30" t="s">
        <v>18</v>
      </c>
      <c r="G55" s="98" t="s">
        <v>212</v>
      </c>
      <c r="H55" s="46"/>
      <c r="I55" s="46"/>
      <c r="J55" s="91"/>
      <c r="K55" s="92"/>
      <c r="L55" s="60" t="s">
        <v>401</v>
      </c>
      <c r="M55" s="146"/>
      <c r="N55" s="93"/>
    </row>
    <row r="56" spans="1:16" ht="30.65" customHeight="1">
      <c r="A56" s="286"/>
      <c r="B56" s="89" t="s">
        <v>122</v>
      </c>
      <c r="C56" s="30"/>
      <c r="D56" s="30"/>
      <c r="E56" s="30"/>
      <c r="F56" s="30"/>
      <c r="G56" s="30"/>
      <c r="H56" s="100"/>
      <c r="I56" s="49"/>
      <c r="J56" s="91"/>
      <c r="K56" s="31"/>
      <c r="L56" s="90"/>
      <c r="M56" s="146"/>
      <c r="N56" s="93"/>
    </row>
    <row r="57" spans="1:16" ht="34.75" customHeight="1">
      <c r="A57" s="286"/>
      <c r="B57" s="81" t="s">
        <v>119</v>
      </c>
      <c r="C57" s="30" t="s">
        <v>18</v>
      </c>
      <c r="D57" s="30" t="s">
        <v>18</v>
      </c>
      <c r="E57" s="30" t="s">
        <v>18</v>
      </c>
      <c r="F57" s="30" t="s">
        <v>18</v>
      </c>
      <c r="G57" s="98" t="s">
        <v>22</v>
      </c>
      <c r="H57" s="46"/>
      <c r="I57" s="49"/>
      <c r="J57" s="46"/>
      <c r="K57" s="16">
        <v>75100</v>
      </c>
      <c r="L57" s="61" t="s">
        <v>19</v>
      </c>
      <c r="M57" s="149"/>
      <c r="N57" s="93"/>
    </row>
    <row r="58" spans="1:16" s="161" customFormat="1" ht="40.25" customHeight="1">
      <c r="A58" s="250"/>
      <c r="B58" s="251"/>
      <c r="C58" s="251"/>
      <c r="D58" s="251"/>
      <c r="E58" s="251"/>
      <c r="F58" s="251"/>
      <c r="G58" s="251"/>
      <c r="H58" s="251"/>
      <c r="I58" s="251"/>
      <c r="J58" s="251"/>
      <c r="K58" s="252"/>
      <c r="L58" s="162" t="s">
        <v>247</v>
      </c>
      <c r="M58" s="158">
        <f>SUM(M52:M57)</f>
        <v>0</v>
      </c>
      <c r="N58" s="163"/>
      <c r="O58" s="160"/>
      <c r="P58" s="160"/>
    </row>
    <row r="59" spans="1:16" ht="58">
      <c r="A59" s="253" t="s">
        <v>413</v>
      </c>
      <c r="B59" s="105" t="s">
        <v>248</v>
      </c>
      <c r="C59" s="30" t="s">
        <v>18</v>
      </c>
      <c r="D59" s="30" t="s">
        <v>18</v>
      </c>
      <c r="E59" s="30" t="s">
        <v>18</v>
      </c>
      <c r="F59" s="30" t="s">
        <v>18</v>
      </c>
      <c r="G59" s="98" t="s">
        <v>212</v>
      </c>
      <c r="H59" s="31">
        <v>30000</v>
      </c>
      <c r="I59" s="30" t="s">
        <v>256</v>
      </c>
      <c r="J59" s="92">
        <v>10480</v>
      </c>
      <c r="K59" s="33">
        <v>61300</v>
      </c>
      <c r="L59" s="60" t="s">
        <v>281</v>
      </c>
      <c r="M59" s="146">
        <v>89810</v>
      </c>
      <c r="N59" s="93"/>
    </row>
    <row r="60" spans="1:16" ht="29">
      <c r="A60" s="254"/>
      <c r="B60" s="289" t="s">
        <v>249</v>
      </c>
      <c r="C60" s="30" t="s">
        <v>18</v>
      </c>
      <c r="D60" s="30" t="s">
        <v>18</v>
      </c>
      <c r="E60" s="30" t="s">
        <v>18</v>
      </c>
      <c r="F60" s="30" t="s">
        <v>18</v>
      </c>
      <c r="G60" s="98" t="s">
        <v>212</v>
      </c>
      <c r="H60" s="31">
        <v>30079</v>
      </c>
      <c r="I60" s="30" t="s">
        <v>244</v>
      </c>
      <c r="J60" s="92">
        <v>10159</v>
      </c>
      <c r="K60" s="33">
        <v>61300</v>
      </c>
      <c r="L60" s="60" t="s">
        <v>281</v>
      </c>
      <c r="M60" s="146">
        <v>0</v>
      </c>
      <c r="N60" s="93"/>
    </row>
    <row r="61" spans="1:16" ht="86.4" customHeight="1">
      <c r="A61" s="254"/>
      <c r="B61" s="290"/>
      <c r="C61" s="30" t="s">
        <v>18</v>
      </c>
      <c r="D61" s="30" t="s">
        <v>18</v>
      </c>
      <c r="E61" s="30" t="s">
        <v>18</v>
      </c>
      <c r="F61" s="30" t="s">
        <v>18</v>
      </c>
      <c r="G61" s="98" t="s">
        <v>212</v>
      </c>
      <c r="H61" s="31">
        <v>30000</v>
      </c>
      <c r="I61" s="30" t="s">
        <v>256</v>
      </c>
      <c r="J61" s="92">
        <v>10480</v>
      </c>
      <c r="K61" s="33">
        <v>61300</v>
      </c>
      <c r="L61" s="60" t="s">
        <v>281</v>
      </c>
      <c r="M61" s="146">
        <v>75000</v>
      </c>
      <c r="N61" s="93"/>
    </row>
    <row r="62" spans="1:16" ht="29">
      <c r="A62" s="254"/>
      <c r="B62" s="105" t="s">
        <v>250</v>
      </c>
      <c r="C62" s="30" t="s">
        <v>18</v>
      </c>
      <c r="D62" s="30" t="s">
        <v>18</v>
      </c>
      <c r="E62" s="30" t="s">
        <v>18</v>
      </c>
      <c r="F62" s="30" t="s">
        <v>18</v>
      </c>
      <c r="G62" s="98" t="s">
        <v>212</v>
      </c>
      <c r="H62" s="31">
        <v>30000</v>
      </c>
      <c r="I62" s="30" t="s">
        <v>256</v>
      </c>
      <c r="J62" s="92">
        <v>10480</v>
      </c>
      <c r="K62" s="33">
        <v>61300</v>
      </c>
      <c r="L62" s="60" t="s">
        <v>281</v>
      </c>
      <c r="M62" s="146">
        <v>80000</v>
      </c>
      <c r="N62" s="93"/>
    </row>
    <row r="63" spans="1:16" ht="29">
      <c r="A63" s="254"/>
      <c r="B63" s="105" t="s">
        <v>251</v>
      </c>
      <c r="C63" s="30" t="s">
        <v>18</v>
      </c>
      <c r="D63" s="30" t="s">
        <v>18</v>
      </c>
      <c r="E63" s="30" t="s">
        <v>18</v>
      </c>
      <c r="F63" s="30" t="s">
        <v>18</v>
      </c>
      <c r="G63" s="98" t="s">
        <v>212</v>
      </c>
      <c r="H63" s="31">
        <v>30000</v>
      </c>
      <c r="I63" s="30" t="s">
        <v>256</v>
      </c>
      <c r="J63" s="92">
        <v>10480</v>
      </c>
      <c r="K63" s="33">
        <v>61300</v>
      </c>
      <c r="L63" s="60" t="s">
        <v>281</v>
      </c>
      <c r="M63" s="146">
        <v>70000</v>
      </c>
      <c r="N63" s="93"/>
    </row>
    <row r="64" spans="1:16" ht="58">
      <c r="A64" s="254"/>
      <c r="B64" s="105" t="s">
        <v>252</v>
      </c>
      <c r="C64" s="30" t="s">
        <v>18</v>
      </c>
      <c r="D64" s="30" t="s">
        <v>18</v>
      </c>
      <c r="E64" s="30" t="s">
        <v>18</v>
      </c>
      <c r="F64" s="30" t="s">
        <v>18</v>
      </c>
      <c r="G64" s="98" t="s">
        <v>212</v>
      </c>
      <c r="H64" s="31"/>
      <c r="I64" s="30"/>
      <c r="J64" s="92"/>
      <c r="K64" s="33"/>
      <c r="L64" s="60"/>
      <c r="M64" s="146"/>
      <c r="N64" s="93"/>
    </row>
    <row r="65" spans="1:16">
      <c r="A65" s="254"/>
      <c r="B65" s="105" t="s">
        <v>122</v>
      </c>
      <c r="C65" s="30" t="s">
        <v>18</v>
      </c>
      <c r="D65" s="30" t="s">
        <v>18</v>
      </c>
      <c r="E65" s="30" t="s">
        <v>18</v>
      </c>
      <c r="F65" s="30" t="s">
        <v>18</v>
      </c>
      <c r="G65" s="98" t="s">
        <v>226</v>
      </c>
      <c r="H65" s="31"/>
      <c r="I65" s="30"/>
      <c r="J65" s="92"/>
      <c r="K65" s="33"/>
      <c r="L65" s="60"/>
      <c r="M65" s="146"/>
      <c r="N65" s="93"/>
    </row>
    <row r="66" spans="1:16">
      <c r="A66" s="254"/>
      <c r="B66" s="105" t="s">
        <v>119</v>
      </c>
      <c r="C66" s="30"/>
      <c r="D66" s="30"/>
      <c r="E66" s="30"/>
      <c r="F66" s="30"/>
      <c r="G66" s="98" t="s">
        <v>22</v>
      </c>
      <c r="H66" s="31">
        <v>30079</v>
      </c>
      <c r="I66" s="30" t="s">
        <v>244</v>
      </c>
      <c r="J66" s="92">
        <v>10159</v>
      </c>
      <c r="K66" s="33">
        <v>75100</v>
      </c>
      <c r="L66" s="60" t="s">
        <v>19</v>
      </c>
      <c r="M66" s="146">
        <f>SUM(M60)*108/100-SUM(M60)</f>
        <v>0</v>
      </c>
      <c r="N66" s="93"/>
    </row>
    <row r="67" spans="1:16" ht="36.75" customHeight="1">
      <c r="A67" s="255"/>
      <c r="B67" s="47" t="s">
        <v>119</v>
      </c>
      <c r="C67" s="30" t="s">
        <v>18</v>
      </c>
      <c r="D67" s="30" t="s">
        <v>18</v>
      </c>
      <c r="E67" s="30" t="s">
        <v>18</v>
      </c>
      <c r="F67" s="30" t="s">
        <v>18</v>
      </c>
      <c r="G67" s="98" t="s">
        <v>22</v>
      </c>
      <c r="H67" s="46">
        <v>30000</v>
      </c>
      <c r="I67" s="49" t="s">
        <v>256</v>
      </c>
      <c r="J67" s="46">
        <v>10480</v>
      </c>
      <c r="K67" s="16">
        <v>75100</v>
      </c>
      <c r="L67" s="61" t="s">
        <v>19</v>
      </c>
      <c r="M67" s="146">
        <f>(M59+M61+M62+M63)*108/100-M59-M61-M62-M63</f>
        <v>25184.799999999988</v>
      </c>
      <c r="N67" s="95"/>
    </row>
    <row r="68" spans="1:16" s="161" customFormat="1" ht="40.25" customHeight="1">
      <c r="A68" s="250"/>
      <c r="B68" s="251"/>
      <c r="C68" s="251"/>
      <c r="D68" s="251"/>
      <c r="E68" s="251"/>
      <c r="F68" s="251"/>
      <c r="G68" s="251"/>
      <c r="H68" s="251"/>
      <c r="I68" s="251"/>
      <c r="J68" s="251"/>
      <c r="K68" s="252"/>
      <c r="L68" s="162" t="s">
        <v>253</v>
      </c>
      <c r="M68" s="158">
        <f>SUM(M59:M67)</f>
        <v>339994.8</v>
      </c>
      <c r="N68" s="163"/>
      <c r="O68" s="160"/>
      <c r="P68" s="160"/>
    </row>
    <row r="69" spans="1:16" s="161" customFormat="1" ht="38" customHeight="1">
      <c r="A69" s="256"/>
      <c r="B69" s="257"/>
      <c r="C69" s="257"/>
      <c r="D69" s="257"/>
      <c r="E69" s="257"/>
      <c r="F69" s="257"/>
      <c r="G69" s="257"/>
      <c r="H69" s="257"/>
      <c r="I69" s="257"/>
      <c r="J69" s="257"/>
      <c r="K69" s="257"/>
      <c r="L69" s="166" t="s">
        <v>112</v>
      </c>
      <c r="M69" s="167">
        <f>M58+M68</f>
        <v>339994.8</v>
      </c>
      <c r="N69" s="159"/>
      <c r="O69" s="160"/>
      <c r="P69" s="160"/>
    </row>
    <row r="70" spans="1:16" s="41" customFormat="1" ht="27" customHeight="1">
      <c r="A70" s="258" t="s">
        <v>254</v>
      </c>
      <c r="B70" s="259"/>
      <c r="C70" s="259"/>
      <c r="D70" s="259"/>
      <c r="E70" s="259"/>
      <c r="F70" s="259"/>
      <c r="G70" s="259"/>
      <c r="H70" s="259"/>
      <c r="I70" s="259"/>
      <c r="J70" s="259"/>
      <c r="K70" s="259"/>
      <c r="L70" s="259"/>
      <c r="M70" s="260"/>
      <c r="N70" s="94"/>
      <c r="O70" s="80"/>
      <c r="P70" s="80"/>
    </row>
    <row r="71" spans="1:16" ht="29">
      <c r="A71" s="253" t="s">
        <v>414</v>
      </c>
      <c r="B71" s="105" t="s">
        <v>255</v>
      </c>
      <c r="C71" s="30" t="s">
        <v>18</v>
      </c>
      <c r="D71" s="30" t="s">
        <v>18</v>
      </c>
      <c r="E71" s="30" t="s">
        <v>18</v>
      </c>
      <c r="F71" s="30" t="s">
        <v>18</v>
      </c>
      <c r="G71" s="98" t="s">
        <v>212</v>
      </c>
      <c r="H71" s="31"/>
      <c r="I71" s="30"/>
      <c r="J71" s="92"/>
      <c r="K71" s="33"/>
      <c r="L71" s="60" t="s">
        <v>213</v>
      </c>
      <c r="M71" s="146"/>
      <c r="N71" s="93"/>
    </row>
    <row r="72" spans="1:16" ht="43.5">
      <c r="A72" s="254"/>
      <c r="B72" s="105" t="s">
        <v>258</v>
      </c>
      <c r="C72" s="30" t="s">
        <v>18</v>
      </c>
      <c r="D72" s="30" t="s">
        <v>18</v>
      </c>
      <c r="E72" s="30" t="s">
        <v>18</v>
      </c>
      <c r="F72" s="30" t="s">
        <v>18</v>
      </c>
      <c r="G72" s="98" t="s">
        <v>212</v>
      </c>
      <c r="H72" s="31"/>
      <c r="I72" s="30"/>
      <c r="J72" s="92"/>
      <c r="K72" s="33"/>
      <c r="L72" s="60" t="s">
        <v>213</v>
      </c>
      <c r="M72" s="146"/>
      <c r="N72" s="93"/>
    </row>
    <row r="73" spans="1:16" ht="29">
      <c r="A73" s="254"/>
      <c r="B73" s="105" t="s">
        <v>259</v>
      </c>
      <c r="C73" s="30" t="s">
        <v>18</v>
      </c>
      <c r="D73" s="30" t="s">
        <v>18</v>
      </c>
      <c r="E73" s="30" t="s">
        <v>18</v>
      </c>
      <c r="F73" s="30" t="s">
        <v>18</v>
      </c>
      <c r="G73" s="98" t="s">
        <v>212</v>
      </c>
      <c r="H73" s="31"/>
      <c r="I73" s="30"/>
      <c r="J73" s="92"/>
      <c r="K73" s="33"/>
      <c r="L73" s="60" t="s">
        <v>213</v>
      </c>
      <c r="M73" s="146"/>
      <c r="N73" s="93"/>
    </row>
    <row r="74" spans="1:16" ht="43.5">
      <c r="A74" s="254"/>
      <c r="B74" s="105" t="s">
        <v>260</v>
      </c>
      <c r="C74" s="30" t="s">
        <v>18</v>
      </c>
      <c r="D74" s="30" t="s">
        <v>18</v>
      </c>
      <c r="E74" s="30" t="s">
        <v>18</v>
      </c>
      <c r="F74" s="30" t="s">
        <v>18</v>
      </c>
      <c r="G74" s="98" t="s">
        <v>212</v>
      </c>
      <c r="H74" s="31"/>
      <c r="I74" s="30"/>
      <c r="J74" s="92"/>
      <c r="K74" s="33"/>
      <c r="L74" s="60" t="s">
        <v>213</v>
      </c>
      <c r="M74" s="146"/>
      <c r="N74" s="93"/>
    </row>
    <row r="75" spans="1:16" ht="29">
      <c r="A75" s="254"/>
      <c r="B75" s="105"/>
      <c r="C75" s="30" t="s">
        <v>18</v>
      </c>
      <c r="D75" s="30" t="s">
        <v>18</v>
      </c>
      <c r="E75" s="30" t="s">
        <v>18</v>
      </c>
      <c r="F75" s="30" t="s">
        <v>18</v>
      </c>
      <c r="G75" s="98" t="s">
        <v>212</v>
      </c>
      <c r="H75" s="31"/>
      <c r="I75" s="30"/>
      <c r="J75" s="92"/>
      <c r="K75" s="33"/>
      <c r="L75" s="60" t="s">
        <v>213</v>
      </c>
      <c r="M75" s="146"/>
      <c r="N75" s="93"/>
    </row>
    <row r="76" spans="1:16" ht="43.5">
      <c r="A76" s="254"/>
      <c r="B76" s="105" t="s">
        <v>261</v>
      </c>
      <c r="C76" s="30" t="s">
        <v>18</v>
      </c>
      <c r="D76" s="30" t="s">
        <v>18</v>
      </c>
      <c r="E76" s="30" t="s">
        <v>18</v>
      </c>
      <c r="F76" s="30" t="s">
        <v>18</v>
      </c>
      <c r="G76" s="98" t="s">
        <v>212</v>
      </c>
      <c r="H76" s="31"/>
      <c r="I76" s="30"/>
      <c r="J76" s="92"/>
      <c r="K76" s="33"/>
      <c r="L76" s="60" t="s">
        <v>213</v>
      </c>
      <c r="M76" s="146"/>
      <c r="N76" s="93"/>
    </row>
    <row r="77" spans="1:16">
      <c r="A77" s="254"/>
      <c r="B77" s="105" t="s">
        <v>122</v>
      </c>
      <c r="C77" s="30" t="s">
        <v>18</v>
      </c>
      <c r="D77" s="30" t="s">
        <v>18</v>
      </c>
      <c r="E77" s="30" t="s">
        <v>18</v>
      </c>
      <c r="F77" s="30" t="s">
        <v>18</v>
      </c>
      <c r="G77" s="98" t="s">
        <v>226</v>
      </c>
      <c r="H77" s="31"/>
      <c r="I77" s="30"/>
      <c r="J77" s="92"/>
      <c r="K77" s="33"/>
      <c r="L77" s="60"/>
      <c r="M77" s="146"/>
      <c r="N77" s="93"/>
    </row>
    <row r="78" spans="1:16" ht="36.75" customHeight="1">
      <c r="A78" s="255"/>
      <c r="B78" s="47" t="s">
        <v>119</v>
      </c>
      <c r="C78" s="30" t="s">
        <v>18</v>
      </c>
      <c r="D78" s="30" t="s">
        <v>18</v>
      </c>
      <c r="E78" s="30" t="s">
        <v>18</v>
      </c>
      <c r="F78" s="30" t="s">
        <v>18</v>
      </c>
      <c r="G78" s="98" t="s">
        <v>22</v>
      </c>
      <c r="H78" s="46"/>
      <c r="I78" s="49"/>
      <c r="J78" s="46"/>
      <c r="K78" s="16">
        <v>75100</v>
      </c>
      <c r="L78" s="61" t="s">
        <v>19</v>
      </c>
      <c r="M78" s="146">
        <f>SUM(M71:M77)*108/100-SUM(M71:M77)</f>
        <v>0</v>
      </c>
      <c r="N78" s="95"/>
    </row>
    <row r="79" spans="1:16" s="161" customFormat="1" ht="40.25" customHeight="1">
      <c r="A79" s="250"/>
      <c r="B79" s="251"/>
      <c r="C79" s="251"/>
      <c r="D79" s="251"/>
      <c r="E79" s="251"/>
      <c r="F79" s="251"/>
      <c r="G79" s="251"/>
      <c r="H79" s="251"/>
      <c r="I79" s="251"/>
      <c r="J79" s="251"/>
      <c r="K79" s="252"/>
      <c r="L79" s="162" t="s">
        <v>262</v>
      </c>
      <c r="M79" s="158">
        <f>SUM(M71:M78)</f>
        <v>0</v>
      </c>
      <c r="N79" s="163"/>
      <c r="O79" s="160"/>
      <c r="P79" s="160"/>
    </row>
    <row r="80" spans="1:16" ht="168.65" customHeight="1">
      <c r="A80" s="253" t="s">
        <v>415</v>
      </c>
      <c r="B80" s="105" t="s">
        <v>263</v>
      </c>
      <c r="C80" s="30" t="s">
        <v>18</v>
      </c>
      <c r="D80" s="30" t="s">
        <v>18</v>
      </c>
      <c r="E80" s="30" t="s">
        <v>18</v>
      </c>
      <c r="F80" s="30" t="s">
        <v>18</v>
      </c>
      <c r="G80" s="98" t="s">
        <v>212</v>
      </c>
      <c r="H80" s="31"/>
      <c r="I80" s="30"/>
      <c r="J80" s="92"/>
      <c r="K80" s="33"/>
      <c r="L80" s="60" t="s">
        <v>213</v>
      </c>
      <c r="M80" s="146"/>
      <c r="N80" s="93"/>
    </row>
    <row r="81" spans="1:16" ht="29">
      <c r="A81" s="254"/>
      <c r="B81" s="105" t="s">
        <v>264</v>
      </c>
      <c r="C81" s="30" t="s">
        <v>18</v>
      </c>
      <c r="D81" s="30" t="s">
        <v>18</v>
      </c>
      <c r="E81" s="30" t="s">
        <v>18</v>
      </c>
      <c r="F81" s="30" t="s">
        <v>18</v>
      </c>
      <c r="G81" s="98" t="s">
        <v>212</v>
      </c>
      <c r="H81" s="31"/>
      <c r="I81" s="30"/>
      <c r="J81" s="92"/>
      <c r="K81" s="33"/>
      <c r="L81" s="60" t="s">
        <v>213</v>
      </c>
      <c r="M81" s="146"/>
      <c r="N81" s="93"/>
    </row>
    <row r="82" spans="1:16" ht="29">
      <c r="A82" s="254"/>
      <c r="B82" s="105" t="s">
        <v>265</v>
      </c>
      <c r="C82" s="30" t="s">
        <v>18</v>
      </c>
      <c r="D82" s="30" t="s">
        <v>18</v>
      </c>
      <c r="E82" s="30" t="s">
        <v>18</v>
      </c>
      <c r="F82" s="30" t="s">
        <v>18</v>
      </c>
      <c r="G82" s="98" t="s">
        <v>212</v>
      </c>
      <c r="H82" s="31"/>
      <c r="I82" s="30"/>
      <c r="J82" s="92"/>
      <c r="K82" s="33"/>
      <c r="L82" s="60" t="s">
        <v>213</v>
      </c>
      <c r="M82" s="146"/>
      <c r="N82" s="93"/>
    </row>
    <row r="83" spans="1:16">
      <c r="A83" s="254"/>
      <c r="B83" s="105" t="s">
        <v>122</v>
      </c>
      <c r="C83" s="30"/>
      <c r="D83" s="30"/>
      <c r="E83" s="30"/>
      <c r="F83" s="30"/>
      <c r="G83" s="98" t="s">
        <v>226</v>
      </c>
      <c r="H83" s="31"/>
      <c r="I83" s="30"/>
      <c r="J83" s="92"/>
      <c r="K83" s="33"/>
      <c r="L83" s="60"/>
      <c r="M83" s="146"/>
      <c r="N83" s="93"/>
    </row>
    <row r="84" spans="1:16" ht="46.25" customHeight="1">
      <c r="A84" s="255"/>
      <c r="B84" s="47" t="s">
        <v>119</v>
      </c>
      <c r="C84" s="30" t="s">
        <v>18</v>
      </c>
      <c r="D84" s="30" t="s">
        <v>18</v>
      </c>
      <c r="E84" s="30" t="s">
        <v>18</v>
      </c>
      <c r="F84" s="30" t="s">
        <v>18</v>
      </c>
      <c r="G84" s="98" t="s">
        <v>22</v>
      </c>
      <c r="H84" s="46"/>
      <c r="I84" s="49"/>
      <c r="J84" s="46"/>
      <c r="K84" s="16">
        <v>75100</v>
      </c>
      <c r="L84" s="61" t="s">
        <v>19</v>
      </c>
      <c r="M84" s="146">
        <f>SUM(M80:M83)*108/100-SUM(M80:M83)</f>
        <v>0</v>
      </c>
      <c r="N84" s="95"/>
    </row>
    <row r="85" spans="1:16" s="161" customFormat="1" ht="40.25" customHeight="1">
      <c r="A85" s="250"/>
      <c r="B85" s="251"/>
      <c r="C85" s="251"/>
      <c r="D85" s="251"/>
      <c r="E85" s="251"/>
      <c r="F85" s="251"/>
      <c r="G85" s="251"/>
      <c r="H85" s="251"/>
      <c r="I85" s="251"/>
      <c r="J85" s="251"/>
      <c r="K85" s="252"/>
      <c r="L85" s="162" t="s">
        <v>266</v>
      </c>
      <c r="M85" s="158">
        <f>SUM(M80:M84)</f>
        <v>0</v>
      </c>
      <c r="N85" s="163"/>
      <c r="O85" s="160"/>
      <c r="P85" s="160"/>
    </row>
    <row r="86" spans="1:16" ht="43.5">
      <c r="A86" s="253" t="s">
        <v>403</v>
      </c>
      <c r="B86" s="105" t="s">
        <v>268</v>
      </c>
      <c r="C86" s="30" t="s">
        <v>18</v>
      </c>
      <c r="D86" s="30" t="s">
        <v>18</v>
      </c>
      <c r="E86" s="30" t="s">
        <v>18</v>
      </c>
      <c r="F86" s="30" t="s">
        <v>18</v>
      </c>
      <c r="G86" s="98" t="s">
        <v>212</v>
      </c>
      <c r="H86" s="31"/>
      <c r="I86" s="30"/>
      <c r="J86" s="92"/>
      <c r="K86" s="33"/>
      <c r="L86" s="60" t="s">
        <v>213</v>
      </c>
      <c r="M86" s="146"/>
      <c r="N86" s="93"/>
    </row>
    <row r="87" spans="1:16" ht="29">
      <c r="A87" s="254"/>
      <c r="B87" s="105" t="s">
        <v>269</v>
      </c>
      <c r="C87" s="30" t="s">
        <v>18</v>
      </c>
      <c r="D87" s="30" t="s">
        <v>18</v>
      </c>
      <c r="E87" s="30" t="s">
        <v>18</v>
      </c>
      <c r="F87" s="30" t="s">
        <v>18</v>
      </c>
      <c r="G87" s="98" t="s">
        <v>212</v>
      </c>
      <c r="H87" s="31"/>
      <c r="I87" s="30"/>
      <c r="J87" s="92"/>
      <c r="K87" s="33"/>
      <c r="L87" s="60" t="s">
        <v>219</v>
      </c>
      <c r="M87" s="146"/>
      <c r="N87" s="93"/>
    </row>
    <row r="88" spans="1:16" ht="29">
      <c r="A88" s="254"/>
      <c r="B88" s="105"/>
      <c r="C88" s="30" t="s">
        <v>18</v>
      </c>
      <c r="D88" s="30" t="s">
        <v>18</v>
      </c>
      <c r="E88" s="30" t="s">
        <v>18</v>
      </c>
      <c r="F88" s="30" t="s">
        <v>18</v>
      </c>
      <c r="G88" s="98" t="s">
        <v>212</v>
      </c>
      <c r="H88" s="31"/>
      <c r="I88" s="30"/>
      <c r="J88" s="92"/>
      <c r="K88" s="33"/>
      <c r="L88" s="60" t="s">
        <v>219</v>
      </c>
      <c r="M88" s="146"/>
      <c r="N88" s="93"/>
    </row>
    <row r="89" spans="1:16" ht="75.650000000000006" customHeight="1">
      <c r="A89" s="254"/>
      <c r="B89" s="105" t="s">
        <v>270</v>
      </c>
      <c r="C89" s="30" t="s">
        <v>18</v>
      </c>
      <c r="D89" s="30" t="s">
        <v>18</v>
      </c>
      <c r="E89" s="30" t="s">
        <v>18</v>
      </c>
      <c r="F89" s="30" t="s">
        <v>18</v>
      </c>
      <c r="G89" s="98" t="s">
        <v>212</v>
      </c>
      <c r="H89" s="31"/>
      <c r="I89" s="30"/>
      <c r="J89" s="92"/>
      <c r="K89" s="33"/>
      <c r="L89" s="60" t="s">
        <v>271</v>
      </c>
      <c r="M89" s="146"/>
      <c r="N89" s="93"/>
    </row>
    <row r="90" spans="1:16" ht="29">
      <c r="A90" s="254"/>
      <c r="B90" s="105"/>
      <c r="C90" s="30" t="s">
        <v>18</v>
      </c>
      <c r="D90" s="30" t="s">
        <v>18</v>
      </c>
      <c r="E90" s="30" t="s">
        <v>18</v>
      </c>
      <c r="F90" s="30" t="s">
        <v>18</v>
      </c>
      <c r="G90" s="98" t="s">
        <v>212</v>
      </c>
      <c r="H90" s="31"/>
      <c r="I90" s="30"/>
      <c r="J90" s="92"/>
      <c r="K90" s="33"/>
      <c r="L90" s="60" t="s">
        <v>271</v>
      </c>
      <c r="M90" s="146"/>
      <c r="N90" s="93"/>
    </row>
    <row r="91" spans="1:16" ht="41.4" customHeight="1">
      <c r="A91" s="254"/>
      <c r="B91" s="105" t="s">
        <v>122</v>
      </c>
      <c r="C91" s="30"/>
      <c r="D91" s="30"/>
      <c r="E91" s="30"/>
      <c r="F91" s="30"/>
      <c r="G91" s="98"/>
      <c r="H91" s="31"/>
      <c r="I91" s="30"/>
      <c r="J91" s="92"/>
      <c r="K91" s="33"/>
      <c r="L91" s="60"/>
      <c r="M91" s="146"/>
      <c r="N91" s="93"/>
    </row>
    <row r="92" spans="1:16" ht="36.75" customHeight="1">
      <c r="A92" s="255"/>
      <c r="B92" s="47" t="s">
        <v>119</v>
      </c>
      <c r="C92" s="30" t="s">
        <v>18</v>
      </c>
      <c r="D92" s="30" t="s">
        <v>18</v>
      </c>
      <c r="E92" s="30" t="s">
        <v>18</v>
      </c>
      <c r="F92" s="30" t="s">
        <v>18</v>
      </c>
      <c r="G92" s="98" t="s">
        <v>22</v>
      </c>
      <c r="H92" s="46"/>
      <c r="I92" s="49"/>
      <c r="J92" s="46"/>
      <c r="K92" s="16">
        <v>75100</v>
      </c>
      <c r="L92" s="61" t="s">
        <v>19</v>
      </c>
      <c r="M92" s="146">
        <f>SUM(M86:M91)*108/100-SUM(M86:M91)</f>
        <v>0</v>
      </c>
      <c r="N92" s="95"/>
    </row>
    <row r="93" spans="1:16" s="161" customFormat="1" ht="40.25" customHeight="1">
      <c r="A93" s="250"/>
      <c r="B93" s="251"/>
      <c r="C93" s="251"/>
      <c r="D93" s="251"/>
      <c r="E93" s="251"/>
      <c r="F93" s="251"/>
      <c r="G93" s="251"/>
      <c r="H93" s="251"/>
      <c r="I93" s="251"/>
      <c r="J93" s="251"/>
      <c r="K93" s="252"/>
      <c r="L93" s="162" t="s">
        <v>267</v>
      </c>
      <c r="M93" s="158">
        <f>SUM(M86:M92)</f>
        <v>0</v>
      </c>
      <c r="N93" s="163"/>
      <c r="O93" s="160"/>
      <c r="P93" s="160"/>
    </row>
    <row r="94" spans="1:16" ht="29">
      <c r="A94" s="253" t="s">
        <v>399</v>
      </c>
      <c r="B94" s="105" t="s">
        <v>272</v>
      </c>
      <c r="C94" s="30" t="s">
        <v>18</v>
      </c>
      <c r="D94" s="30" t="s">
        <v>18</v>
      </c>
      <c r="E94" s="30" t="s">
        <v>18</v>
      </c>
      <c r="F94" s="30" t="s">
        <v>18</v>
      </c>
      <c r="G94" s="98" t="s">
        <v>212</v>
      </c>
      <c r="H94" s="31"/>
      <c r="I94" s="30"/>
      <c r="J94" s="92"/>
      <c r="K94" s="33"/>
      <c r="L94" s="60" t="s">
        <v>213</v>
      </c>
      <c r="M94" s="146"/>
      <c r="N94" s="93"/>
    </row>
    <row r="95" spans="1:16" ht="43.5">
      <c r="A95" s="254"/>
      <c r="B95" s="105" t="s">
        <v>273</v>
      </c>
      <c r="C95" s="30" t="s">
        <v>18</v>
      </c>
      <c r="D95" s="30" t="s">
        <v>18</v>
      </c>
      <c r="E95" s="30" t="s">
        <v>18</v>
      </c>
      <c r="F95" s="30" t="s">
        <v>18</v>
      </c>
      <c r="G95" s="98" t="s">
        <v>212</v>
      </c>
      <c r="H95" s="31"/>
      <c r="I95" s="30"/>
      <c r="J95" s="92"/>
      <c r="K95" s="33"/>
      <c r="L95" s="60" t="s">
        <v>213</v>
      </c>
      <c r="M95" s="146"/>
      <c r="N95" s="93"/>
    </row>
    <row r="96" spans="1:16" ht="29">
      <c r="A96" s="254"/>
      <c r="B96" s="105" t="s">
        <v>274</v>
      </c>
      <c r="C96" s="30" t="s">
        <v>18</v>
      </c>
      <c r="D96" s="30" t="s">
        <v>18</v>
      </c>
      <c r="E96" s="30" t="s">
        <v>18</v>
      </c>
      <c r="F96" s="30" t="s">
        <v>18</v>
      </c>
      <c r="G96" s="98" t="s">
        <v>212</v>
      </c>
      <c r="H96" s="31"/>
      <c r="I96" s="30"/>
      <c r="J96" s="92"/>
      <c r="K96" s="33"/>
      <c r="L96" s="60" t="s">
        <v>213</v>
      </c>
      <c r="M96" s="146"/>
      <c r="N96" s="93"/>
    </row>
    <row r="97" spans="1:16">
      <c r="A97" s="254"/>
      <c r="B97" s="105" t="s">
        <v>122</v>
      </c>
      <c r="C97" s="30"/>
      <c r="D97" s="30"/>
      <c r="E97" s="30"/>
      <c r="F97" s="30"/>
      <c r="G97" s="98"/>
      <c r="H97" s="31"/>
      <c r="I97" s="30"/>
      <c r="J97" s="92"/>
      <c r="K97" s="33"/>
      <c r="L97" s="60"/>
      <c r="M97" s="146"/>
      <c r="N97" s="93"/>
    </row>
    <row r="98" spans="1:16" ht="36.75" customHeight="1">
      <c r="A98" s="255"/>
      <c r="B98" s="47" t="s">
        <v>119</v>
      </c>
      <c r="C98" s="30" t="s">
        <v>18</v>
      </c>
      <c r="D98" s="30" t="s">
        <v>18</v>
      </c>
      <c r="E98" s="30" t="s">
        <v>18</v>
      </c>
      <c r="F98" s="30" t="s">
        <v>18</v>
      </c>
      <c r="G98" s="98" t="s">
        <v>22</v>
      </c>
      <c r="H98" s="46"/>
      <c r="I98" s="49"/>
      <c r="J98" s="46"/>
      <c r="K98" s="16">
        <v>75100</v>
      </c>
      <c r="L98" s="61" t="s">
        <v>19</v>
      </c>
      <c r="M98" s="146">
        <f>SUM(M94:M97)*108/100-SUM(M94:M97)</f>
        <v>0</v>
      </c>
      <c r="N98" s="95"/>
    </row>
    <row r="99" spans="1:16" s="161" customFormat="1" ht="40.25" customHeight="1">
      <c r="A99" s="250"/>
      <c r="B99" s="251"/>
      <c r="C99" s="251"/>
      <c r="D99" s="251"/>
      <c r="E99" s="251"/>
      <c r="F99" s="251"/>
      <c r="G99" s="251"/>
      <c r="H99" s="251"/>
      <c r="I99" s="251"/>
      <c r="J99" s="251"/>
      <c r="K99" s="252"/>
      <c r="L99" s="162" t="s">
        <v>262</v>
      </c>
      <c r="M99" s="158">
        <f>SUM(M94:M98)</f>
        <v>0</v>
      </c>
      <c r="N99" s="163"/>
      <c r="O99" s="160"/>
      <c r="P99" s="160"/>
    </row>
    <row r="100" spans="1:16" ht="29">
      <c r="A100" s="253" t="s">
        <v>398</v>
      </c>
      <c r="B100" s="105" t="s">
        <v>275</v>
      </c>
      <c r="C100" s="30" t="s">
        <v>18</v>
      </c>
      <c r="D100" s="30" t="s">
        <v>18</v>
      </c>
      <c r="E100" s="30" t="s">
        <v>18</v>
      </c>
      <c r="F100" s="30" t="s">
        <v>18</v>
      </c>
      <c r="G100" s="98" t="s">
        <v>212</v>
      </c>
      <c r="H100" s="31"/>
      <c r="I100" s="30"/>
      <c r="J100" s="92"/>
      <c r="K100" s="33"/>
      <c r="L100" s="60" t="s">
        <v>213</v>
      </c>
      <c r="M100" s="146"/>
      <c r="N100" s="93"/>
    </row>
    <row r="101" spans="1:16" ht="29">
      <c r="A101" s="254"/>
      <c r="B101" s="105" t="s">
        <v>276</v>
      </c>
      <c r="C101" s="30" t="s">
        <v>18</v>
      </c>
      <c r="D101" s="30" t="s">
        <v>18</v>
      </c>
      <c r="E101" s="30" t="s">
        <v>18</v>
      </c>
      <c r="F101" s="30" t="s">
        <v>18</v>
      </c>
      <c r="G101" s="98" t="s">
        <v>212</v>
      </c>
      <c r="H101" s="31"/>
      <c r="I101" s="30"/>
      <c r="J101" s="92"/>
      <c r="K101" s="33"/>
      <c r="L101" s="60" t="s">
        <v>277</v>
      </c>
      <c r="M101" s="146"/>
      <c r="N101" s="93"/>
    </row>
    <row r="102" spans="1:16" ht="29">
      <c r="A102" s="254"/>
      <c r="B102" s="105" t="s">
        <v>278</v>
      </c>
      <c r="C102" s="30" t="s">
        <v>18</v>
      </c>
      <c r="D102" s="30" t="s">
        <v>18</v>
      </c>
      <c r="E102" s="30" t="s">
        <v>18</v>
      </c>
      <c r="F102" s="30" t="s">
        <v>18</v>
      </c>
      <c r="G102" s="98" t="s">
        <v>212</v>
      </c>
      <c r="H102" s="31"/>
      <c r="I102" s="30"/>
      <c r="J102" s="92"/>
      <c r="K102" s="33"/>
      <c r="L102" s="60" t="s">
        <v>277</v>
      </c>
      <c r="M102" s="146"/>
      <c r="N102" s="93"/>
    </row>
    <row r="103" spans="1:16" ht="29">
      <c r="A103" s="254"/>
      <c r="B103" s="105" t="s">
        <v>279</v>
      </c>
      <c r="C103" s="30"/>
      <c r="D103" s="30"/>
      <c r="E103" s="30"/>
      <c r="F103" s="30"/>
      <c r="G103" s="98" t="s">
        <v>212</v>
      </c>
      <c r="H103" s="31"/>
      <c r="I103" s="30"/>
      <c r="J103" s="92"/>
      <c r="K103" s="33"/>
      <c r="L103" s="60" t="s">
        <v>213</v>
      </c>
      <c r="M103" s="146"/>
      <c r="N103" s="93"/>
    </row>
    <row r="104" spans="1:16">
      <c r="A104" s="254"/>
      <c r="B104" s="105" t="s">
        <v>122</v>
      </c>
      <c r="C104" s="30"/>
      <c r="D104" s="30"/>
      <c r="E104" s="30"/>
      <c r="F104" s="30"/>
      <c r="G104" s="98"/>
      <c r="H104" s="31"/>
      <c r="I104" s="30"/>
      <c r="J104" s="92"/>
      <c r="K104" s="33"/>
      <c r="L104" s="60"/>
      <c r="M104" s="146"/>
      <c r="N104" s="93"/>
    </row>
    <row r="105" spans="1:16" ht="29">
      <c r="A105" s="254"/>
      <c r="B105" s="105" t="s">
        <v>275</v>
      </c>
      <c r="C105" s="30" t="s">
        <v>18</v>
      </c>
      <c r="D105" s="30" t="s">
        <v>18</v>
      </c>
      <c r="E105" s="30" t="s">
        <v>18</v>
      </c>
      <c r="F105" s="30" t="s">
        <v>18</v>
      </c>
      <c r="G105" s="98" t="s">
        <v>212</v>
      </c>
      <c r="H105" s="31"/>
      <c r="I105" s="30"/>
      <c r="J105" s="92"/>
      <c r="K105" s="33"/>
      <c r="L105" s="60" t="s">
        <v>213</v>
      </c>
      <c r="M105" s="146"/>
      <c r="N105" s="93"/>
    </row>
    <row r="106" spans="1:16" ht="29">
      <c r="A106" s="254"/>
      <c r="B106" s="105" t="s">
        <v>276</v>
      </c>
      <c r="C106" s="30" t="s">
        <v>18</v>
      </c>
      <c r="D106" s="30" t="s">
        <v>18</v>
      </c>
      <c r="E106" s="30" t="s">
        <v>18</v>
      </c>
      <c r="F106" s="30" t="s">
        <v>18</v>
      </c>
      <c r="G106" s="98" t="s">
        <v>212</v>
      </c>
      <c r="H106" s="31"/>
      <c r="I106" s="30"/>
      <c r="J106" s="92"/>
      <c r="K106" s="33"/>
      <c r="L106" s="60" t="s">
        <v>277</v>
      </c>
      <c r="M106" s="146"/>
      <c r="N106" s="93"/>
    </row>
    <row r="107" spans="1:16" ht="54.65" customHeight="1">
      <c r="A107" s="254"/>
      <c r="B107" s="105" t="s">
        <v>278</v>
      </c>
      <c r="C107" s="30" t="s">
        <v>18</v>
      </c>
      <c r="D107" s="30" t="s">
        <v>18</v>
      </c>
      <c r="E107" s="30" t="s">
        <v>18</v>
      </c>
      <c r="F107" s="30" t="s">
        <v>18</v>
      </c>
      <c r="G107" s="98" t="s">
        <v>212</v>
      </c>
      <c r="H107" s="31"/>
      <c r="I107" s="30"/>
      <c r="J107" s="92"/>
      <c r="K107" s="33"/>
      <c r="L107" s="60" t="s">
        <v>277</v>
      </c>
      <c r="M107" s="146"/>
      <c r="N107" s="93"/>
    </row>
    <row r="108" spans="1:16" ht="29">
      <c r="A108" s="254"/>
      <c r="B108" s="105" t="s">
        <v>279</v>
      </c>
      <c r="C108" s="30"/>
      <c r="D108" s="30"/>
      <c r="E108" s="30"/>
      <c r="F108" s="30"/>
      <c r="G108" s="98" t="s">
        <v>212</v>
      </c>
      <c r="H108" s="31"/>
      <c r="I108" s="30"/>
      <c r="J108" s="92"/>
      <c r="K108" s="33"/>
      <c r="L108" s="60" t="s">
        <v>213</v>
      </c>
      <c r="M108" s="146"/>
      <c r="N108" s="93"/>
    </row>
    <row r="109" spans="1:16" ht="39.65" customHeight="1">
      <c r="A109" s="254"/>
      <c r="B109" s="105" t="s">
        <v>122</v>
      </c>
      <c r="C109" s="30"/>
      <c r="D109" s="30"/>
      <c r="E109" s="30"/>
      <c r="F109" s="30"/>
      <c r="G109" s="98"/>
      <c r="H109" s="31"/>
      <c r="I109" s="30"/>
      <c r="J109" s="92"/>
      <c r="K109" s="33"/>
      <c r="L109" s="60"/>
      <c r="M109" s="146"/>
      <c r="N109" s="93"/>
    </row>
    <row r="110" spans="1:16" ht="36.75" customHeight="1">
      <c r="A110" s="255"/>
      <c r="B110" s="47" t="s">
        <v>119</v>
      </c>
      <c r="C110" s="30" t="s">
        <v>18</v>
      </c>
      <c r="D110" s="30" t="s">
        <v>18</v>
      </c>
      <c r="E110" s="30" t="s">
        <v>18</v>
      </c>
      <c r="F110" s="30" t="s">
        <v>18</v>
      </c>
      <c r="G110" s="98" t="s">
        <v>22</v>
      </c>
      <c r="H110" s="46"/>
      <c r="I110" s="49"/>
      <c r="J110" s="46"/>
      <c r="K110" s="16">
        <v>75100</v>
      </c>
      <c r="L110" s="61" t="s">
        <v>19</v>
      </c>
      <c r="M110" s="146">
        <f>SUM(M100:M109)*108/100-SUM(M100:M109)</f>
        <v>0</v>
      </c>
      <c r="N110" s="95"/>
    </row>
    <row r="111" spans="1:16" s="161" customFormat="1" ht="40.25" customHeight="1">
      <c r="A111" s="250"/>
      <c r="B111" s="251"/>
      <c r="C111" s="251"/>
      <c r="D111" s="251"/>
      <c r="E111" s="251"/>
      <c r="F111" s="251"/>
      <c r="G111" s="251"/>
      <c r="H111" s="251"/>
      <c r="I111" s="251"/>
      <c r="J111" s="251"/>
      <c r="K111" s="252"/>
      <c r="L111" s="162" t="s">
        <v>262</v>
      </c>
      <c r="M111" s="158">
        <f>SUM(M100:M110)</f>
        <v>0</v>
      </c>
      <c r="N111" s="163"/>
      <c r="O111" s="160"/>
      <c r="P111" s="160"/>
    </row>
    <row r="112" spans="1:16" ht="29">
      <c r="A112" s="253" t="s">
        <v>416</v>
      </c>
      <c r="B112" s="288" t="s">
        <v>280</v>
      </c>
      <c r="C112" s="30" t="s">
        <v>18</v>
      </c>
      <c r="D112" s="30" t="s">
        <v>18</v>
      </c>
      <c r="E112" s="30" t="s">
        <v>18</v>
      </c>
      <c r="F112" s="30" t="s">
        <v>18</v>
      </c>
      <c r="G112" s="30" t="s">
        <v>212</v>
      </c>
      <c r="H112" s="31">
        <v>30000</v>
      </c>
      <c r="I112" s="30" t="s">
        <v>256</v>
      </c>
      <c r="J112" s="92" t="s">
        <v>257</v>
      </c>
      <c r="K112" s="33">
        <v>61300</v>
      </c>
      <c r="L112" s="47" t="s">
        <v>281</v>
      </c>
      <c r="M112" s="146">
        <v>1076213.1929925899</v>
      </c>
      <c r="N112" s="93"/>
    </row>
    <row r="113" spans="1:16" ht="29">
      <c r="A113" s="254"/>
      <c r="B113" s="288"/>
      <c r="C113" s="30" t="s">
        <v>18</v>
      </c>
      <c r="D113" s="30" t="s">
        <v>18</v>
      </c>
      <c r="E113" s="30" t="s">
        <v>18</v>
      </c>
      <c r="F113" s="30" t="s">
        <v>18</v>
      </c>
      <c r="G113" s="30" t="s">
        <v>212</v>
      </c>
      <c r="H113" s="31">
        <v>30000</v>
      </c>
      <c r="I113" s="30" t="s">
        <v>282</v>
      </c>
      <c r="J113" s="92" t="s">
        <v>283</v>
      </c>
      <c r="K113" s="33">
        <v>61300</v>
      </c>
      <c r="L113" s="47" t="s">
        <v>281</v>
      </c>
      <c r="M113" s="146">
        <v>341121.72222222225</v>
      </c>
      <c r="N113" s="93"/>
    </row>
    <row r="114" spans="1:16" ht="29">
      <c r="A114" s="254"/>
      <c r="B114" s="288"/>
      <c r="C114" s="30" t="s">
        <v>18</v>
      </c>
      <c r="D114" s="30" t="s">
        <v>18</v>
      </c>
      <c r="E114" s="30" t="s">
        <v>18</v>
      </c>
      <c r="F114" s="30" t="s">
        <v>18</v>
      </c>
      <c r="G114" s="30" t="s">
        <v>212</v>
      </c>
      <c r="H114" s="31">
        <v>30079</v>
      </c>
      <c r="I114" s="30" t="s">
        <v>244</v>
      </c>
      <c r="J114" s="92">
        <v>10159</v>
      </c>
      <c r="K114" s="33">
        <v>61300</v>
      </c>
      <c r="L114" s="47" t="s">
        <v>281</v>
      </c>
      <c r="M114" s="146">
        <v>232904.06481481483</v>
      </c>
      <c r="N114" s="93"/>
    </row>
    <row r="115" spans="1:16" ht="29">
      <c r="A115" s="254"/>
      <c r="B115" s="288"/>
      <c r="C115" s="30" t="s">
        <v>18</v>
      </c>
      <c r="D115" s="30" t="s">
        <v>18</v>
      </c>
      <c r="E115" s="30" t="s">
        <v>18</v>
      </c>
      <c r="F115" s="30" t="s">
        <v>18</v>
      </c>
      <c r="G115" s="30" t="s">
        <v>212</v>
      </c>
      <c r="H115" s="31">
        <v>30000</v>
      </c>
      <c r="I115" s="30" t="s">
        <v>256</v>
      </c>
      <c r="J115" s="92" t="s">
        <v>257</v>
      </c>
      <c r="K115" s="33">
        <v>71400</v>
      </c>
      <c r="L115" s="47" t="s">
        <v>281</v>
      </c>
      <c r="M115" s="146">
        <v>173007.3996</v>
      </c>
      <c r="N115" s="93"/>
    </row>
    <row r="116" spans="1:16" ht="29">
      <c r="A116" s="254"/>
      <c r="B116" s="105" t="s">
        <v>284</v>
      </c>
      <c r="C116" s="30" t="s">
        <v>18</v>
      </c>
      <c r="D116" s="30" t="s">
        <v>18</v>
      </c>
      <c r="E116" s="30" t="s">
        <v>18</v>
      </c>
      <c r="F116" s="30" t="s">
        <v>18</v>
      </c>
      <c r="G116" s="30" t="s">
        <v>212</v>
      </c>
      <c r="H116" s="31">
        <v>30000</v>
      </c>
      <c r="I116" s="30" t="s">
        <v>333</v>
      </c>
      <c r="J116" s="92">
        <v>10503</v>
      </c>
      <c r="K116" s="33">
        <v>71200</v>
      </c>
      <c r="L116" s="47" t="s">
        <v>335</v>
      </c>
      <c r="M116" s="146">
        <v>56509.283333333333</v>
      </c>
      <c r="N116" s="93"/>
    </row>
    <row r="117" spans="1:16" ht="58">
      <c r="A117" s="254"/>
      <c r="B117" s="105" t="s">
        <v>285</v>
      </c>
      <c r="C117" s="30" t="s">
        <v>18</v>
      </c>
      <c r="D117" s="30" t="s">
        <v>18</v>
      </c>
      <c r="E117" s="30" t="s">
        <v>18</v>
      </c>
      <c r="F117" s="30" t="s">
        <v>18</v>
      </c>
      <c r="G117" s="30" t="s">
        <v>212</v>
      </c>
      <c r="H117" s="31">
        <v>30000</v>
      </c>
      <c r="I117" s="30" t="s">
        <v>332</v>
      </c>
      <c r="J117" s="92">
        <v>112</v>
      </c>
      <c r="K117" s="33">
        <v>74000</v>
      </c>
      <c r="L117" s="47" t="s">
        <v>342</v>
      </c>
      <c r="M117" s="146">
        <v>9192.0222222222219</v>
      </c>
      <c r="N117" s="93"/>
    </row>
    <row r="118" spans="1:16" ht="43.5">
      <c r="A118" s="254"/>
      <c r="B118" s="105" t="s">
        <v>286</v>
      </c>
      <c r="C118" s="30" t="s">
        <v>18</v>
      </c>
      <c r="D118" s="30" t="s">
        <v>18</v>
      </c>
      <c r="E118" s="30" t="s">
        <v>18</v>
      </c>
      <c r="F118" s="30" t="s">
        <v>18</v>
      </c>
      <c r="G118" s="30" t="s">
        <v>212</v>
      </c>
      <c r="H118" s="31">
        <v>30000</v>
      </c>
      <c r="I118" s="30" t="s">
        <v>256</v>
      </c>
      <c r="J118" s="92" t="s">
        <v>257</v>
      </c>
      <c r="K118" s="33">
        <v>71200</v>
      </c>
      <c r="L118" s="47" t="s">
        <v>335</v>
      </c>
      <c r="M118" s="146">
        <v>40000</v>
      </c>
      <c r="N118" s="93"/>
    </row>
    <row r="119" spans="1:16" ht="29">
      <c r="A119" s="254"/>
      <c r="B119" s="105" t="s">
        <v>287</v>
      </c>
      <c r="C119" s="30" t="s">
        <v>18</v>
      </c>
      <c r="D119" s="30" t="s">
        <v>18</v>
      </c>
      <c r="E119" s="30" t="s">
        <v>18</v>
      </c>
      <c r="F119" s="30" t="s">
        <v>18</v>
      </c>
      <c r="G119" s="30" t="s">
        <v>212</v>
      </c>
      <c r="H119" s="31"/>
      <c r="I119" s="30"/>
      <c r="J119" s="92"/>
      <c r="K119" s="33"/>
      <c r="L119" s="47" t="s">
        <v>213</v>
      </c>
      <c r="M119" s="146"/>
      <c r="N119" s="93"/>
    </row>
    <row r="120" spans="1:16" ht="29">
      <c r="A120" s="254"/>
      <c r="B120" s="105" t="s">
        <v>288</v>
      </c>
      <c r="C120" s="30" t="s">
        <v>18</v>
      </c>
      <c r="D120" s="30" t="s">
        <v>18</v>
      </c>
      <c r="E120" s="30" t="s">
        <v>18</v>
      </c>
      <c r="F120" s="30" t="s">
        <v>18</v>
      </c>
      <c r="G120" s="30" t="s">
        <v>212</v>
      </c>
      <c r="H120" s="31"/>
      <c r="I120" s="30"/>
      <c r="J120" s="92"/>
      <c r="K120" s="33"/>
      <c r="L120" s="47" t="s">
        <v>213</v>
      </c>
      <c r="M120" s="146"/>
      <c r="N120" s="93"/>
    </row>
    <row r="121" spans="1:16" ht="29">
      <c r="A121" s="254"/>
      <c r="B121" s="245"/>
      <c r="C121" s="30" t="s">
        <v>18</v>
      </c>
      <c r="D121" s="30" t="s">
        <v>18</v>
      </c>
      <c r="E121" s="30" t="s">
        <v>18</v>
      </c>
      <c r="F121" s="30" t="s">
        <v>18</v>
      </c>
      <c r="G121" s="180" t="s">
        <v>212</v>
      </c>
      <c r="H121" s="31">
        <v>30000</v>
      </c>
      <c r="I121" s="180" t="s">
        <v>332</v>
      </c>
      <c r="J121" s="92">
        <v>112</v>
      </c>
      <c r="K121" s="33">
        <v>74000</v>
      </c>
      <c r="L121" s="47" t="s">
        <v>342</v>
      </c>
      <c r="M121" s="146">
        <v>10000</v>
      </c>
      <c r="N121" s="93"/>
    </row>
    <row r="122" spans="1:16">
      <c r="A122" s="254"/>
      <c r="B122" s="105" t="s">
        <v>119</v>
      </c>
      <c r="C122" s="30" t="s">
        <v>18</v>
      </c>
      <c r="D122" s="30" t="s">
        <v>18</v>
      </c>
      <c r="E122" s="30" t="s">
        <v>18</v>
      </c>
      <c r="F122" s="30" t="s">
        <v>18</v>
      </c>
      <c r="G122" s="180" t="s">
        <v>22</v>
      </c>
      <c r="H122" s="31">
        <v>30000</v>
      </c>
      <c r="I122" s="30" t="s">
        <v>333</v>
      </c>
      <c r="J122" s="92">
        <v>10503</v>
      </c>
      <c r="K122" s="33">
        <v>75100</v>
      </c>
      <c r="L122" s="47" t="s">
        <v>19</v>
      </c>
      <c r="M122" s="146">
        <f>(M116*108/100)-M116</f>
        <v>4520.7426666666652</v>
      </c>
      <c r="N122" s="93"/>
    </row>
    <row r="123" spans="1:16">
      <c r="A123" s="254"/>
      <c r="B123" s="105" t="s">
        <v>119</v>
      </c>
      <c r="C123" s="30" t="s">
        <v>18</v>
      </c>
      <c r="D123" s="30" t="s">
        <v>18</v>
      </c>
      <c r="E123" s="30" t="s">
        <v>18</v>
      </c>
      <c r="F123" s="30" t="s">
        <v>18</v>
      </c>
      <c r="G123" s="180" t="s">
        <v>22</v>
      </c>
      <c r="H123" s="31">
        <v>30079</v>
      </c>
      <c r="I123" s="30" t="s">
        <v>244</v>
      </c>
      <c r="J123" s="92">
        <v>10159</v>
      </c>
      <c r="K123" s="33">
        <v>75100</v>
      </c>
      <c r="L123" s="47" t="s">
        <v>19</v>
      </c>
      <c r="M123" s="146">
        <f>(M114)*108/100-M114</f>
        <v>18632.325185185182</v>
      </c>
      <c r="N123" s="93"/>
    </row>
    <row r="124" spans="1:16">
      <c r="A124" s="254"/>
      <c r="B124" s="105" t="s">
        <v>119</v>
      </c>
      <c r="C124" s="30" t="s">
        <v>18</v>
      </c>
      <c r="D124" s="30" t="s">
        <v>18</v>
      </c>
      <c r="E124" s="30" t="s">
        <v>18</v>
      </c>
      <c r="F124" s="30" t="s">
        <v>18</v>
      </c>
      <c r="G124" s="30" t="s">
        <v>22</v>
      </c>
      <c r="H124" s="31">
        <v>30000</v>
      </c>
      <c r="I124" s="30" t="s">
        <v>282</v>
      </c>
      <c r="J124" s="92" t="s">
        <v>283</v>
      </c>
      <c r="K124" s="33">
        <v>75100</v>
      </c>
      <c r="L124" s="47" t="s">
        <v>19</v>
      </c>
      <c r="M124" s="146">
        <f>(M113)*108/100-M113</f>
        <v>27289.737777777773</v>
      </c>
      <c r="N124" s="93"/>
    </row>
    <row r="125" spans="1:16">
      <c r="A125" s="254"/>
      <c r="B125" s="105" t="s">
        <v>119</v>
      </c>
      <c r="C125" s="30" t="s">
        <v>18</v>
      </c>
      <c r="D125" s="30" t="s">
        <v>18</v>
      </c>
      <c r="E125" s="30" t="s">
        <v>18</v>
      </c>
      <c r="F125" s="30" t="s">
        <v>18</v>
      </c>
      <c r="G125" s="30" t="s">
        <v>22</v>
      </c>
      <c r="H125" s="31">
        <v>30000</v>
      </c>
      <c r="I125" s="30" t="s">
        <v>332</v>
      </c>
      <c r="J125" s="92">
        <v>112</v>
      </c>
      <c r="K125" s="33">
        <v>75100</v>
      </c>
      <c r="L125" s="47" t="s">
        <v>19</v>
      </c>
      <c r="M125" s="146">
        <f>(M121+M117)*108/100-(M117+M121)</f>
        <v>1535.3617777777763</v>
      </c>
      <c r="N125" s="93"/>
    </row>
    <row r="126" spans="1:16" ht="36.75" customHeight="1">
      <c r="A126" s="255"/>
      <c r="B126" s="47" t="s">
        <v>119</v>
      </c>
      <c r="C126" s="30" t="s">
        <v>18</v>
      </c>
      <c r="D126" s="30" t="s">
        <v>18</v>
      </c>
      <c r="E126" s="30" t="s">
        <v>18</v>
      </c>
      <c r="F126" s="30" t="s">
        <v>18</v>
      </c>
      <c r="G126" s="30" t="s">
        <v>22</v>
      </c>
      <c r="H126" s="46">
        <v>30000</v>
      </c>
      <c r="I126" s="49" t="s">
        <v>256</v>
      </c>
      <c r="J126" s="46" t="s">
        <v>257</v>
      </c>
      <c r="K126" s="16">
        <v>75100</v>
      </c>
      <c r="L126" s="181" t="s">
        <v>19</v>
      </c>
      <c r="M126" s="146">
        <f>(M112+M115+M118)*108/100-M112-M115-M118</f>
        <v>103137.64740740752</v>
      </c>
      <c r="N126" s="95"/>
    </row>
    <row r="127" spans="1:16" s="161" customFormat="1" ht="40.25" customHeight="1">
      <c r="A127" s="250"/>
      <c r="B127" s="251"/>
      <c r="C127" s="251"/>
      <c r="D127" s="251"/>
      <c r="E127" s="251"/>
      <c r="F127" s="251"/>
      <c r="G127" s="251"/>
      <c r="H127" s="251"/>
      <c r="I127" s="251"/>
      <c r="J127" s="251"/>
      <c r="K127" s="252"/>
      <c r="L127" s="162" t="s">
        <v>262</v>
      </c>
      <c r="M127" s="158">
        <f>SUM(M112:M126)</f>
        <v>2094063.4999999977</v>
      </c>
      <c r="N127" s="163"/>
      <c r="O127" s="160"/>
      <c r="P127" s="160"/>
    </row>
    <row r="128" spans="1:16" s="161" customFormat="1" ht="38" customHeight="1">
      <c r="A128" s="256"/>
      <c r="B128" s="257"/>
      <c r="C128" s="257"/>
      <c r="D128" s="257"/>
      <c r="E128" s="257"/>
      <c r="F128" s="257"/>
      <c r="G128" s="257"/>
      <c r="H128" s="257"/>
      <c r="I128" s="257"/>
      <c r="J128" s="257"/>
      <c r="K128" s="257"/>
      <c r="L128" s="166" t="s">
        <v>113</v>
      </c>
      <c r="M128" s="167">
        <f>M79+M85+M93+M99+M111+M127</f>
        <v>2094063.4999999977</v>
      </c>
      <c r="N128" s="159"/>
      <c r="O128" s="160"/>
      <c r="P128" s="160"/>
    </row>
    <row r="129" spans="1:16" s="41" customFormat="1" ht="27" customHeight="1">
      <c r="A129" s="258"/>
      <c r="B129" s="259"/>
      <c r="C129" s="259"/>
      <c r="D129" s="259"/>
      <c r="E129" s="259"/>
      <c r="F129" s="259"/>
      <c r="G129" s="259"/>
      <c r="H129" s="259"/>
      <c r="I129" s="259"/>
      <c r="J129" s="259"/>
      <c r="K129" s="259"/>
      <c r="L129" s="259"/>
      <c r="M129" s="260"/>
      <c r="N129" s="94"/>
      <c r="O129" s="80"/>
      <c r="P129" s="80"/>
    </row>
    <row r="130" spans="1:16" ht="29">
      <c r="A130" s="253" t="s">
        <v>118</v>
      </c>
      <c r="B130" s="105" t="s">
        <v>118</v>
      </c>
      <c r="C130" s="30" t="s">
        <v>18</v>
      </c>
      <c r="D130" s="30" t="s">
        <v>18</v>
      </c>
      <c r="E130" s="30" t="s">
        <v>18</v>
      </c>
      <c r="F130" s="30" t="s">
        <v>18</v>
      </c>
      <c r="G130" s="98" t="s">
        <v>22</v>
      </c>
      <c r="H130" s="31">
        <v>30079</v>
      </c>
      <c r="I130" s="30" t="s">
        <v>244</v>
      </c>
      <c r="J130" s="92">
        <v>10159</v>
      </c>
      <c r="K130" s="33">
        <v>74500</v>
      </c>
      <c r="L130" s="60" t="s">
        <v>121</v>
      </c>
      <c r="M130" s="146">
        <v>64000</v>
      </c>
      <c r="N130" s="93"/>
    </row>
    <row r="131" spans="1:16" ht="29">
      <c r="A131" s="254"/>
      <c r="B131" s="105" t="s">
        <v>118</v>
      </c>
      <c r="C131" s="30" t="s">
        <v>18</v>
      </c>
      <c r="D131" s="30" t="s">
        <v>18</v>
      </c>
      <c r="E131" s="30" t="s">
        <v>18</v>
      </c>
      <c r="F131" s="30" t="s">
        <v>18</v>
      </c>
      <c r="G131" s="98" t="s">
        <v>22</v>
      </c>
      <c r="H131" s="31">
        <v>30000</v>
      </c>
      <c r="I131" s="30" t="s">
        <v>256</v>
      </c>
      <c r="J131" s="92">
        <v>10480</v>
      </c>
      <c r="K131" s="33">
        <v>74500</v>
      </c>
      <c r="L131" s="60" t="s">
        <v>121</v>
      </c>
      <c r="M131" s="146">
        <v>64000</v>
      </c>
      <c r="N131" s="93"/>
    </row>
    <row r="132" spans="1:16" ht="29">
      <c r="A132" s="254"/>
      <c r="B132" s="105" t="s">
        <v>118</v>
      </c>
      <c r="C132" s="30" t="s">
        <v>18</v>
      </c>
      <c r="D132" s="30" t="s">
        <v>18</v>
      </c>
      <c r="E132" s="30" t="s">
        <v>18</v>
      </c>
      <c r="F132" s="30" t="s">
        <v>18</v>
      </c>
      <c r="G132" s="98" t="s">
        <v>22</v>
      </c>
      <c r="H132" s="31">
        <v>30000</v>
      </c>
      <c r="I132" s="30" t="s">
        <v>282</v>
      </c>
      <c r="J132" s="92" t="s">
        <v>283</v>
      </c>
      <c r="K132" s="33">
        <v>74500</v>
      </c>
      <c r="L132" s="60" t="s">
        <v>121</v>
      </c>
      <c r="M132" s="146">
        <v>64000</v>
      </c>
      <c r="N132" s="93"/>
    </row>
    <row r="133" spans="1:16">
      <c r="A133" s="254"/>
      <c r="B133" s="105" t="s">
        <v>119</v>
      </c>
      <c r="C133" s="30" t="s">
        <v>18</v>
      </c>
      <c r="D133" s="30" t="s">
        <v>18</v>
      </c>
      <c r="E133" s="30" t="s">
        <v>18</v>
      </c>
      <c r="F133" s="30" t="s">
        <v>18</v>
      </c>
      <c r="G133" s="98" t="s">
        <v>22</v>
      </c>
      <c r="H133" s="31">
        <v>30079</v>
      </c>
      <c r="I133" s="30" t="s">
        <v>244</v>
      </c>
      <c r="J133" s="92">
        <v>10159</v>
      </c>
      <c r="K133" s="33">
        <v>75100</v>
      </c>
      <c r="L133" s="60" t="s">
        <v>19</v>
      </c>
      <c r="M133" s="146">
        <f>M130*108/100-M130</f>
        <v>5120</v>
      </c>
      <c r="N133" s="93"/>
    </row>
    <row r="134" spans="1:16">
      <c r="A134" s="254"/>
      <c r="B134" s="105" t="s">
        <v>119</v>
      </c>
      <c r="C134" s="30" t="s">
        <v>18</v>
      </c>
      <c r="D134" s="30" t="s">
        <v>18</v>
      </c>
      <c r="E134" s="30" t="s">
        <v>18</v>
      </c>
      <c r="F134" s="30" t="s">
        <v>18</v>
      </c>
      <c r="G134" s="98" t="s">
        <v>22</v>
      </c>
      <c r="H134" s="31">
        <v>30000</v>
      </c>
      <c r="I134" s="30" t="s">
        <v>256</v>
      </c>
      <c r="J134" s="92">
        <v>10480</v>
      </c>
      <c r="K134" s="33">
        <v>75100</v>
      </c>
      <c r="L134" s="60" t="s">
        <v>19</v>
      </c>
      <c r="M134" s="146">
        <f>M131*108/100-M131</f>
        <v>5120</v>
      </c>
      <c r="N134" s="93"/>
    </row>
    <row r="135" spans="1:16">
      <c r="A135" s="254"/>
      <c r="B135" s="105" t="s">
        <v>119</v>
      </c>
      <c r="C135" s="30" t="s">
        <v>18</v>
      </c>
      <c r="D135" s="30" t="s">
        <v>18</v>
      </c>
      <c r="E135" s="30" t="s">
        <v>18</v>
      </c>
      <c r="F135" s="30" t="s">
        <v>18</v>
      </c>
      <c r="G135" s="98" t="s">
        <v>22</v>
      </c>
      <c r="H135" s="31">
        <v>30000</v>
      </c>
      <c r="I135" s="30" t="s">
        <v>282</v>
      </c>
      <c r="J135" s="92" t="s">
        <v>283</v>
      </c>
      <c r="K135" s="33">
        <v>75100</v>
      </c>
      <c r="L135" s="60" t="s">
        <v>19</v>
      </c>
      <c r="M135" s="146">
        <f>M132*108/100-M132</f>
        <v>5120</v>
      </c>
      <c r="N135" s="93"/>
    </row>
    <row r="136" spans="1:16" s="161" customFormat="1" ht="34.25" customHeight="1">
      <c r="A136" s="250"/>
      <c r="B136" s="251"/>
      <c r="C136" s="251"/>
      <c r="D136" s="251"/>
      <c r="E136" s="251"/>
      <c r="F136" s="251"/>
      <c r="G136" s="251"/>
      <c r="H136" s="251"/>
      <c r="I136" s="251"/>
      <c r="J136" s="251"/>
      <c r="K136" s="252"/>
      <c r="L136" s="157" t="s">
        <v>289</v>
      </c>
      <c r="M136" s="158">
        <f>SUM(M130:M135)</f>
        <v>207360</v>
      </c>
      <c r="N136" s="159"/>
      <c r="O136" s="160"/>
      <c r="P136" s="160"/>
    </row>
    <row r="137" spans="1:16" ht="30.65" customHeight="1">
      <c r="A137" s="263" t="s">
        <v>395</v>
      </c>
      <c r="B137" s="264"/>
      <c r="C137" s="264"/>
      <c r="D137" s="264"/>
      <c r="E137" s="264"/>
      <c r="F137" s="264"/>
      <c r="G137" s="264"/>
      <c r="H137" s="264"/>
      <c r="I137" s="264"/>
      <c r="J137" s="264"/>
      <c r="K137" s="264"/>
      <c r="L137" s="265"/>
      <c r="M137" s="150">
        <f>M50+M69+M128+M136</f>
        <v>3548923.1799999978</v>
      </c>
      <c r="N137" s="96"/>
    </row>
    <row r="138" spans="1:16">
      <c r="M138" s="151"/>
      <c r="N138" s="83"/>
    </row>
    <row r="139" spans="1:16">
      <c r="M139" s="151"/>
      <c r="N139" s="83"/>
    </row>
    <row r="142" spans="1:16">
      <c r="M142" s="151"/>
      <c r="N142" s="83"/>
    </row>
    <row r="143" spans="1:16">
      <c r="J143" s="108"/>
      <c r="M143" s="151"/>
      <c r="N143" s="83"/>
    </row>
    <row r="144" spans="1:16" ht="42" customHeight="1">
      <c r="A144" s="109" t="s">
        <v>123</v>
      </c>
      <c r="B144" s="110"/>
      <c r="C144" s="266" t="s">
        <v>124</v>
      </c>
      <c r="D144" s="266"/>
      <c r="E144" s="266"/>
      <c r="F144" s="266"/>
      <c r="G144" s="266"/>
      <c r="H144" s="266"/>
      <c r="I144" s="266"/>
      <c r="M144" s="152"/>
      <c r="N144" s="83"/>
    </row>
    <row r="145" spans="1:14" ht="28.5" customHeight="1">
      <c r="A145" s="111" t="s">
        <v>25</v>
      </c>
      <c r="B145" s="110"/>
      <c r="C145" s="262" t="s">
        <v>25</v>
      </c>
      <c r="D145" s="262"/>
      <c r="E145" s="262"/>
      <c r="F145" s="262"/>
      <c r="G145" s="262"/>
      <c r="H145" s="262"/>
      <c r="I145" s="262"/>
      <c r="M145" s="152"/>
      <c r="N145" s="83"/>
    </row>
    <row r="146" spans="1:14">
      <c r="A146" s="111"/>
      <c r="B146" s="110"/>
      <c r="C146" s="261"/>
      <c r="D146" s="261"/>
      <c r="E146" s="261"/>
      <c r="F146" s="261"/>
      <c r="G146" s="261"/>
      <c r="H146" s="261"/>
      <c r="I146" s="261"/>
      <c r="M146" s="152"/>
      <c r="N146" s="83"/>
    </row>
    <row r="147" spans="1:14" ht="26.25" customHeight="1">
      <c r="A147" s="111"/>
      <c r="B147" s="110"/>
      <c r="C147" s="261"/>
      <c r="D147" s="261"/>
      <c r="E147" s="261"/>
      <c r="F147" s="261"/>
      <c r="G147" s="261"/>
      <c r="H147" s="261"/>
      <c r="I147" s="261"/>
      <c r="M147" s="152"/>
      <c r="N147" s="83"/>
    </row>
    <row r="148" spans="1:14" ht="15.5">
      <c r="A148" s="2"/>
      <c r="B148" s="88"/>
      <c r="F148" s="65"/>
      <c r="G148"/>
      <c r="I148" s="4"/>
      <c r="J148" s="1"/>
      <c r="K148" s="1"/>
      <c r="L148" s="15"/>
      <c r="M148" s="141"/>
      <c r="N148" s="83"/>
    </row>
    <row r="149" spans="1:14" ht="15.5">
      <c r="A149" s="3"/>
      <c r="B149" s="88"/>
      <c r="F149" s="65"/>
      <c r="G149"/>
      <c r="I149" s="4"/>
      <c r="J149" s="1"/>
      <c r="K149" s="1"/>
      <c r="L149" s="15"/>
      <c r="M149" s="141"/>
      <c r="N149" s="83"/>
    </row>
    <row r="150" spans="1:14">
      <c r="F150" s="65"/>
      <c r="G150"/>
    </row>
    <row r="151" spans="1:14">
      <c r="F151" s="65"/>
      <c r="G151"/>
    </row>
  </sheetData>
  <mergeCells count="51">
    <mergeCell ref="A127:K127"/>
    <mergeCell ref="A52:A57"/>
    <mergeCell ref="A42:K42"/>
    <mergeCell ref="A49:K49"/>
    <mergeCell ref="A58:K58"/>
    <mergeCell ref="A70:M70"/>
    <mergeCell ref="A51:M51"/>
    <mergeCell ref="A44:A48"/>
    <mergeCell ref="A69:K69"/>
    <mergeCell ref="A50:K50"/>
    <mergeCell ref="A94:A98"/>
    <mergeCell ref="B112:B115"/>
    <mergeCell ref="B60:B61"/>
    <mergeCell ref="B32:B33"/>
    <mergeCell ref="B16:B17"/>
    <mergeCell ref="B6:L6"/>
    <mergeCell ref="B1:L1"/>
    <mergeCell ref="B2:L2"/>
    <mergeCell ref="B3:L3"/>
    <mergeCell ref="B4:L4"/>
    <mergeCell ref="B5:L5"/>
    <mergeCell ref="A12:M12"/>
    <mergeCell ref="A13:A28"/>
    <mergeCell ref="A30:A41"/>
    <mergeCell ref="N11:N12"/>
    <mergeCell ref="B7:L7"/>
    <mergeCell ref="B9:L9"/>
    <mergeCell ref="C10:F10"/>
    <mergeCell ref="G10:G11"/>
    <mergeCell ref="I10:M10"/>
    <mergeCell ref="C146:I146"/>
    <mergeCell ref="C147:I147"/>
    <mergeCell ref="C145:I145"/>
    <mergeCell ref="A137:L137"/>
    <mergeCell ref="C144:I144"/>
    <mergeCell ref="A136:K136"/>
    <mergeCell ref="A59:A67"/>
    <mergeCell ref="A79:K79"/>
    <mergeCell ref="A80:A84"/>
    <mergeCell ref="A68:K68"/>
    <mergeCell ref="A71:A78"/>
    <mergeCell ref="A111:K111"/>
    <mergeCell ref="A112:A126"/>
    <mergeCell ref="A130:A135"/>
    <mergeCell ref="A128:K128"/>
    <mergeCell ref="A129:M129"/>
    <mergeCell ref="A85:K85"/>
    <mergeCell ref="A86:A92"/>
    <mergeCell ref="A99:K99"/>
    <mergeCell ref="A100:A110"/>
    <mergeCell ref="A93:K93"/>
  </mergeCells>
  <dataValidations count="1">
    <dataValidation type="list" allowBlank="1" showInputMessage="1" showErrorMessage="1" sqref="B39:B40" xr:uid="{670AB73A-CF5D-48D5-81E3-5F71145EA256}">
      <formula1>$B$41:$B$46</formula1>
    </dataValidation>
  </dataValidations>
  <pageMargins left="0.25" right="0.25" top="0.75" bottom="0.75" header="0.3" footer="0.3"/>
  <pageSetup paperSize="9" fitToHeight="0" orientation="landscape" r:id="rId1"/>
  <colBreaks count="1" manualBreakCount="1">
    <brk id="15" max="1048575"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CAFF4F-9482-4360-95D5-3F20C14404AE}">
  <sheetPr>
    <tabColor rgb="FFFFFFCC"/>
  </sheetPr>
  <dimension ref="C2:C3"/>
  <sheetViews>
    <sheetView workbookViewId="0">
      <selection activeCell="H12" sqref="H12"/>
    </sheetView>
  </sheetViews>
  <sheetFormatPr defaultRowHeight="14.5"/>
  <sheetData>
    <row r="2" spans="3:3">
      <c r="C2" t="s">
        <v>358</v>
      </c>
    </row>
    <row r="3" spans="3:3">
      <c r="C3" t="s">
        <v>357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tabColor rgb="FFFFFFCC"/>
    <pageSetUpPr fitToPage="1"/>
  </sheetPr>
  <dimension ref="A1:T40"/>
  <sheetViews>
    <sheetView topLeftCell="A13" zoomScale="70" zoomScaleNormal="70" zoomScalePageLayoutView="70" workbookViewId="0">
      <selection activeCell="A34" sqref="A34"/>
    </sheetView>
  </sheetViews>
  <sheetFormatPr defaultColWidth="9.08984375" defaultRowHeight="14.5"/>
  <cols>
    <col min="1" max="1" width="12.453125" style="5" customWidth="1"/>
    <col min="2" max="3" width="30.6328125" style="5" customWidth="1"/>
    <col min="4" max="4" width="30.453125" style="53" customWidth="1"/>
    <col min="5" max="5" width="20.36328125" style="6" bestFit="1" customWidth="1"/>
    <col min="6" max="6" width="20.6328125" style="5" bestFit="1" customWidth="1"/>
    <col min="7" max="7" width="17.08984375" style="5" customWidth="1"/>
    <col min="8" max="8" width="14.36328125" style="6" customWidth="1"/>
    <col min="9" max="9" width="16" style="12" customWidth="1"/>
    <col min="10" max="10" width="19.36328125" style="6" customWidth="1"/>
    <col min="11" max="11" width="13.81640625" style="6" bestFit="1" customWidth="1"/>
    <col min="12" max="12" width="12.54296875" style="6" customWidth="1"/>
    <col min="13" max="13" width="14.36328125" style="6" customWidth="1"/>
    <col min="14" max="14" width="13.54296875" style="6" customWidth="1"/>
    <col min="15" max="15" width="17.08984375" style="6" customWidth="1"/>
    <col min="16" max="16" width="18.54296875" style="7" customWidth="1"/>
    <col min="17" max="17" width="13.453125" style="7" customWidth="1"/>
    <col min="18" max="18" width="15.90625" style="7" customWidth="1"/>
    <col min="19" max="19" width="30.36328125" customWidth="1"/>
    <col min="20" max="20" width="23.6328125" style="8" customWidth="1"/>
    <col min="21" max="16384" width="9.08984375" style="5"/>
  </cols>
  <sheetData>
    <row r="1" spans="1:20" ht="18.5">
      <c r="A1" s="307" t="s">
        <v>89</v>
      </c>
      <c r="B1" s="307"/>
      <c r="C1" s="307"/>
      <c r="D1" s="307"/>
      <c r="E1" s="307"/>
      <c r="F1" s="307"/>
      <c r="G1" s="307"/>
      <c r="H1" s="307"/>
      <c r="I1" s="307"/>
      <c r="J1" s="307"/>
      <c r="K1" s="307"/>
      <c r="L1" s="307"/>
      <c r="M1" s="307"/>
      <c r="N1" s="307"/>
      <c r="O1" s="307"/>
      <c r="P1" s="307"/>
      <c r="Q1" s="307"/>
      <c r="R1" s="307"/>
      <c r="S1" s="307"/>
      <c r="T1" s="307"/>
    </row>
    <row r="2" spans="1:20" ht="18.5">
      <c r="A2" s="307" t="s">
        <v>128</v>
      </c>
      <c r="B2" s="307"/>
      <c r="C2" s="307"/>
      <c r="D2" s="307"/>
      <c r="E2" s="307"/>
      <c r="F2" s="307"/>
      <c r="G2" s="307"/>
      <c r="H2" s="307"/>
      <c r="I2" s="307"/>
      <c r="J2" s="307"/>
      <c r="K2" s="307"/>
      <c r="L2" s="307"/>
      <c r="M2" s="307"/>
      <c r="N2" s="307"/>
      <c r="O2" s="307"/>
      <c r="P2" s="307"/>
      <c r="Q2" s="307"/>
      <c r="R2" s="307"/>
      <c r="S2" s="307"/>
      <c r="T2" s="307"/>
    </row>
    <row r="3" spans="1:20" ht="15" customHeight="1">
      <c r="A3" s="55" t="s">
        <v>90</v>
      </c>
      <c r="B3" s="55"/>
      <c r="C3" s="55"/>
      <c r="D3" s="51"/>
      <c r="E3" s="310"/>
      <c r="F3" s="310"/>
      <c r="G3" s="310"/>
      <c r="H3" s="310"/>
      <c r="I3" s="310"/>
      <c r="J3" s="310"/>
      <c r="K3" s="310"/>
      <c r="L3" s="310"/>
      <c r="M3" s="310"/>
      <c r="N3" s="310"/>
    </row>
    <row r="4" spans="1:20">
      <c r="A4" s="308" t="s">
        <v>406</v>
      </c>
      <c r="B4" s="308"/>
      <c r="C4" s="308"/>
      <c r="D4" s="308"/>
      <c r="E4" s="311"/>
      <c r="F4" s="311"/>
      <c r="G4" s="311"/>
      <c r="H4" s="311"/>
      <c r="I4" s="311"/>
      <c r="J4" s="311"/>
      <c r="K4" s="311"/>
      <c r="L4" s="311"/>
      <c r="M4" s="311"/>
      <c r="N4" s="311"/>
      <c r="O4" s="311"/>
      <c r="P4" s="56"/>
      <c r="Q4" s="56"/>
      <c r="R4" s="56"/>
      <c r="T4" s="10"/>
    </row>
    <row r="5" spans="1:20">
      <c r="A5" s="29" t="s">
        <v>407</v>
      </c>
      <c r="B5" s="29"/>
      <c r="C5" s="29"/>
      <c r="D5" s="52"/>
      <c r="E5" s="312"/>
      <c r="F5" s="312"/>
      <c r="G5" s="312"/>
      <c r="H5" s="312"/>
      <c r="I5" s="312"/>
      <c r="J5" s="312"/>
      <c r="K5" s="312"/>
      <c r="L5" s="312"/>
      <c r="M5" s="312"/>
      <c r="N5" s="312"/>
      <c r="O5" s="9"/>
      <c r="P5" s="309"/>
      <c r="Q5" s="309"/>
      <c r="R5" s="309"/>
      <c r="S5" s="309"/>
      <c r="T5" s="309"/>
    </row>
    <row r="6" spans="1:20" ht="14.4" customHeight="1">
      <c r="A6" s="294" t="s">
        <v>92</v>
      </c>
      <c r="B6" s="293" t="s">
        <v>131</v>
      </c>
      <c r="C6" s="293" t="s">
        <v>93</v>
      </c>
      <c r="D6" s="294" t="s">
        <v>132</v>
      </c>
      <c r="E6" s="293" t="s">
        <v>94</v>
      </c>
      <c r="F6" s="293" t="s">
        <v>95</v>
      </c>
      <c r="G6" s="293" t="s">
        <v>96</v>
      </c>
      <c r="H6" s="293" t="s">
        <v>97</v>
      </c>
      <c r="I6" s="305" t="s">
        <v>98</v>
      </c>
      <c r="J6" s="294" t="s">
        <v>99</v>
      </c>
      <c r="K6" s="299" t="s">
        <v>100</v>
      </c>
      <c r="L6" s="300"/>
      <c r="M6" s="300"/>
      <c r="N6" s="301"/>
      <c r="O6" s="294" t="s">
        <v>130</v>
      </c>
      <c r="P6" s="292" t="s">
        <v>101</v>
      </c>
      <c r="Q6" s="292" t="s">
        <v>102</v>
      </c>
      <c r="R6" s="291" t="s">
        <v>103</v>
      </c>
      <c r="T6" s="293" t="s">
        <v>104</v>
      </c>
    </row>
    <row r="7" spans="1:20">
      <c r="A7" s="295"/>
      <c r="B7" s="293"/>
      <c r="C7" s="293"/>
      <c r="D7" s="295"/>
      <c r="E7" s="293"/>
      <c r="F7" s="293"/>
      <c r="G7" s="293"/>
      <c r="H7" s="293"/>
      <c r="I7" s="306"/>
      <c r="J7" s="295"/>
      <c r="K7" s="302"/>
      <c r="L7" s="303"/>
      <c r="M7" s="303"/>
      <c r="N7" s="304"/>
      <c r="O7" s="295"/>
      <c r="P7" s="296"/>
      <c r="Q7" s="296"/>
      <c r="R7" s="291"/>
      <c r="T7" s="293"/>
    </row>
    <row r="8" spans="1:20" ht="46.25" customHeight="1" thickBot="1">
      <c r="A8" s="295"/>
      <c r="B8" s="294"/>
      <c r="C8" s="294"/>
      <c r="D8" s="295"/>
      <c r="E8" s="294"/>
      <c r="F8" s="294"/>
      <c r="G8" s="294"/>
      <c r="H8" s="294"/>
      <c r="I8" s="306"/>
      <c r="J8" s="295"/>
      <c r="K8" s="57" t="s">
        <v>105</v>
      </c>
      <c r="L8" s="57" t="s">
        <v>106</v>
      </c>
      <c r="M8" s="57" t="s">
        <v>13</v>
      </c>
      <c r="N8" s="48" t="s">
        <v>107</v>
      </c>
      <c r="O8" s="295"/>
      <c r="P8" s="297"/>
      <c r="Q8" s="298"/>
      <c r="R8" s="292"/>
      <c r="S8" s="183" t="s">
        <v>202</v>
      </c>
      <c r="T8" s="294"/>
    </row>
    <row r="9" spans="1:20" s="11" customFormat="1" ht="15.5">
      <c r="A9" s="185">
        <v>1</v>
      </c>
      <c r="B9" s="186" t="s">
        <v>108</v>
      </c>
      <c r="C9" s="187" t="s">
        <v>291</v>
      </c>
      <c r="D9" s="188" t="s">
        <v>312</v>
      </c>
      <c r="E9" s="189" t="s">
        <v>331</v>
      </c>
      <c r="F9" s="190" t="s">
        <v>322</v>
      </c>
      <c r="G9" s="190" t="s">
        <v>299</v>
      </c>
      <c r="H9" s="236" t="s">
        <v>301</v>
      </c>
      <c r="I9" s="191">
        <v>282925.98200000002</v>
      </c>
      <c r="J9" s="207">
        <v>282925.98200000002</v>
      </c>
      <c r="K9" s="192" t="s">
        <v>205</v>
      </c>
      <c r="L9" s="193" t="s">
        <v>257</v>
      </c>
      <c r="M9" s="192" t="s">
        <v>293</v>
      </c>
      <c r="N9" s="186" t="s">
        <v>294</v>
      </c>
      <c r="O9" s="187" t="s">
        <v>295</v>
      </c>
      <c r="P9" s="194">
        <v>45291</v>
      </c>
      <c r="Q9" s="179">
        <v>45291</v>
      </c>
      <c r="R9" s="195">
        <v>45291</v>
      </c>
      <c r="S9" s="196"/>
      <c r="T9" s="197"/>
    </row>
    <row r="10" spans="1:20" s="11" customFormat="1" ht="22.25" customHeight="1">
      <c r="A10" s="198">
        <v>2</v>
      </c>
      <c r="B10" s="168" t="s">
        <v>302</v>
      </c>
      <c r="C10" s="169" t="s">
        <v>291</v>
      </c>
      <c r="D10" s="182" t="s">
        <v>303</v>
      </c>
      <c r="E10" s="170" t="s">
        <v>331</v>
      </c>
      <c r="F10" s="171" t="s">
        <v>322</v>
      </c>
      <c r="G10" s="171" t="s">
        <v>299</v>
      </c>
      <c r="H10" s="172" t="s">
        <v>300</v>
      </c>
      <c r="I10" s="184">
        <v>245998.351</v>
      </c>
      <c r="J10" s="206">
        <v>245998.351</v>
      </c>
      <c r="K10" s="174" t="s">
        <v>205</v>
      </c>
      <c r="L10" s="173" t="s">
        <v>257</v>
      </c>
      <c r="M10" s="174" t="s">
        <v>293</v>
      </c>
      <c r="N10" s="168" t="s">
        <v>294</v>
      </c>
      <c r="O10" s="169" t="s">
        <v>295</v>
      </c>
      <c r="P10" s="175">
        <v>45291</v>
      </c>
      <c r="Q10" s="179">
        <v>45291</v>
      </c>
      <c r="R10" s="176">
        <v>45291</v>
      </c>
      <c r="S10" s="36"/>
      <c r="T10" s="199"/>
    </row>
    <row r="11" spans="1:20" s="11" customFormat="1" ht="20" customHeight="1">
      <c r="A11" s="198">
        <v>3</v>
      </c>
      <c r="B11" s="168" t="s">
        <v>304</v>
      </c>
      <c r="C11" s="169" t="s">
        <v>291</v>
      </c>
      <c r="D11" s="182" t="s">
        <v>311</v>
      </c>
      <c r="E11" s="170" t="s">
        <v>331</v>
      </c>
      <c r="F11" s="171" t="s">
        <v>322</v>
      </c>
      <c r="G11" s="171" t="s">
        <v>299</v>
      </c>
      <c r="H11" s="172" t="s">
        <v>301</v>
      </c>
      <c r="I11" s="184">
        <v>282925.98200000002</v>
      </c>
      <c r="J11" s="206">
        <f>(I11/12)*9</f>
        <v>212194.48650000003</v>
      </c>
      <c r="K11" s="174" t="s">
        <v>205</v>
      </c>
      <c r="L11" s="173" t="s">
        <v>257</v>
      </c>
      <c r="M11" s="174" t="s">
        <v>293</v>
      </c>
      <c r="N11" s="168" t="s">
        <v>339</v>
      </c>
      <c r="O11" s="169" t="s">
        <v>295</v>
      </c>
      <c r="P11" s="175">
        <v>45291</v>
      </c>
      <c r="Q11" s="179">
        <v>45291</v>
      </c>
      <c r="R11" s="176">
        <v>45291</v>
      </c>
      <c r="S11" s="36"/>
      <c r="T11" s="199"/>
    </row>
    <row r="12" spans="1:20" s="11" customFormat="1" ht="15.5">
      <c r="A12" s="198">
        <v>4</v>
      </c>
      <c r="B12" s="168" t="s">
        <v>315</v>
      </c>
      <c r="C12" s="169" t="s">
        <v>291</v>
      </c>
      <c r="D12" s="182" t="s">
        <v>326</v>
      </c>
      <c r="E12" s="170" t="s">
        <v>331</v>
      </c>
      <c r="F12" s="171" t="s">
        <v>321</v>
      </c>
      <c r="G12" s="171" t="s">
        <v>292</v>
      </c>
      <c r="H12" s="172" t="s">
        <v>328</v>
      </c>
      <c r="I12" s="184">
        <v>75249.024000000005</v>
      </c>
      <c r="J12" s="206">
        <v>75249.024000000005</v>
      </c>
      <c r="K12" s="174" t="s">
        <v>205</v>
      </c>
      <c r="L12" s="173" t="s">
        <v>257</v>
      </c>
      <c r="M12" s="174" t="s">
        <v>293</v>
      </c>
      <c r="N12" s="168" t="s">
        <v>339</v>
      </c>
      <c r="O12" s="169" t="s">
        <v>295</v>
      </c>
      <c r="P12" s="175">
        <v>45291</v>
      </c>
      <c r="Q12" s="177">
        <v>45291</v>
      </c>
      <c r="R12" s="176">
        <v>45291</v>
      </c>
      <c r="S12" s="36"/>
      <c r="T12" s="199"/>
    </row>
    <row r="13" spans="1:20" s="11" customFormat="1" ht="16.5" customHeight="1">
      <c r="A13" s="198">
        <v>5</v>
      </c>
      <c r="B13" s="168" t="s">
        <v>296</v>
      </c>
      <c r="C13" s="169" t="s">
        <v>291</v>
      </c>
      <c r="D13" s="182" t="s">
        <v>297</v>
      </c>
      <c r="E13" s="170" t="s">
        <v>331</v>
      </c>
      <c r="F13" s="171" t="s">
        <v>321</v>
      </c>
      <c r="G13" s="171" t="s">
        <v>310</v>
      </c>
      <c r="H13" s="172" t="s">
        <v>309</v>
      </c>
      <c r="I13" s="184">
        <v>75249.024000000005</v>
      </c>
      <c r="J13" s="206">
        <v>75249.024000000005</v>
      </c>
      <c r="K13" s="174" t="s">
        <v>205</v>
      </c>
      <c r="L13" s="173" t="s">
        <v>257</v>
      </c>
      <c r="M13" s="174" t="s">
        <v>293</v>
      </c>
      <c r="N13" s="168" t="s">
        <v>294</v>
      </c>
      <c r="O13" s="169" t="s">
        <v>295</v>
      </c>
      <c r="P13" s="175">
        <v>45291</v>
      </c>
      <c r="Q13" s="177">
        <v>45291</v>
      </c>
      <c r="R13" s="176">
        <v>45291</v>
      </c>
      <c r="S13" s="36"/>
      <c r="T13" s="199"/>
    </row>
    <row r="14" spans="1:20" s="11" customFormat="1" ht="16.5" customHeight="1">
      <c r="A14" s="198">
        <v>6</v>
      </c>
      <c r="B14" s="168" t="s">
        <v>290</v>
      </c>
      <c r="C14" s="169" t="s">
        <v>291</v>
      </c>
      <c r="D14" s="182" t="s">
        <v>298</v>
      </c>
      <c r="E14" s="170" t="s">
        <v>331</v>
      </c>
      <c r="F14" s="171" t="s">
        <v>321</v>
      </c>
      <c r="G14" s="171" t="s">
        <v>292</v>
      </c>
      <c r="H14" s="172" t="s">
        <v>308</v>
      </c>
      <c r="I14" s="184">
        <f>56277.504</f>
        <v>56277.504000000001</v>
      </c>
      <c r="J14" s="206">
        <v>56277.504000000001</v>
      </c>
      <c r="K14" s="174" t="s">
        <v>205</v>
      </c>
      <c r="L14" s="173" t="s">
        <v>257</v>
      </c>
      <c r="M14" s="174" t="s">
        <v>293</v>
      </c>
      <c r="N14" s="168" t="s">
        <v>294</v>
      </c>
      <c r="O14" s="169" t="s">
        <v>295</v>
      </c>
      <c r="P14" s="175">
        <v>45291</v>
      </c>
      <c r="Q14" s="177">
        <v>45291</v>
      </c>
      <c r="R14" s="176">
        <v>45291</v>
      </c>
      <c r="S14" s="36"/>
      <c r="T14" s="199"/>
    </row>
    <row r="15" spans="1:20" s="11" customFormat="1" ht="16.5" customHeight="1">
      <c r="A15" s="198">
        <v>7</v>
      </c>
      <c r="B15" s="168" t="s">
        <v>319</v>
      </c>
      <c r="C15" s="169" t="s">
        <v>291</v>
      </c>
      <c r="D15" s="182" t="s">
        <v>327</v>
      </c>
      <c r="E15" s="170" t="s">
        <v>331</v>
      </c>
      <c r="F15" s="171" t="s">
        <v>321</v>
      </c>
      <c r="G15" s="171" t="s">
        <v>292</v>
      </c>
      <c r="H15" s="172" t="s">
        <v>328</v>
      </c>
      <c r="I15" s="184">
        <v>75249.024000000005</v>
      </c>
      <c r="J15" s="206">
        <v>75249.024000000005</v>
      </c>
      <c r="K15" s="174" t="s">
        <v>205</v>
      </c>
      <c r="L15" s="173" t="s">
        <v>257</v>
      </c>
      <c r="M15" s="174" t="s">
        <v>293</v>
      </c>
      <c r="N15" s="168" t="s">
        <v>294</v>
      </c>
      <c r="O15" s="169" t="s">
        <v>295</v>
      </c>
      <c r="P15" s="175">
        <v>45291</v>
      </c>
      <c r="Q15" s="177">
        <v>45291</v>
      </c>
      <c r="R15" s="176">
        <v>45291</v>
      </c>
      <c r="S15" s="36"/>
      <c r="T15" s="199"/>
    </row>
    <row r="16" spans="1:20" s="11" customFormat="1" ht="15.5">
      <c r="A16" s="198">
        <v>8</v>
      </c>
      <c r="B16" s="168" t="s">
        <v>305</v>
      </c>
      <c r="C16" s="169" t="s">
        <v>291</v>
      </c>
      <c r="D16" s="182" t="s">
        <v>306</v>
      </c>
      <c r="E16" s="170" t="s">
        <v>331</v>
      </c>
      <c r="F16" s="171" t="s">
        <v>321</v>
      </c>
      <c r="G16" s="171" t="s">
        <v>292</v>
      </c>
      <c r="H16" s="172" t="s">
        <v>307</v>
      </c>
      <c r="I16" s="184">
        <f>41481.0716</f>
        <v>41481.071600000003</v>
      </c>
      <c r="J16" s="206">
        <v>41481.071600000003</v>
      </c>
      <c r="K16" s="174" t="s">
        <v>205</v>
      </c>
      <c r="L16" s="173" t="s">
        <v>257</v>
      </c>
      <c r="M16" s="174" t="s">
        <v>293</v>
      </c>
      <c r="N16" s="168" t="s">
        <v>339</v>
      </c>
      <c r="O16" s="169" t="s">
        <v>295</v>
      </c>
      <c r="P16" s="175">
        <v>45291</v>
      </c>
      <c r="Q16" s="177">
        <v>45291</v>
      </c>
      <c r="R16" s="176">
        <v>45291</v>
      </c>
      <c r="S16" s="36"/>
      <c r="T16" s="199"/>
    </row>
    <row r="17" spans="1:20" ht="15.5">
      <c r="A17" s="198">
        <v>9</v>
      </c>
      <c r="B17" s="168" t="s">
        <v>314</v>
      </c>
      <c r="C17" s="169" t="s">
        <v>325</v>
      </c>
      <c r="D17" s="182" t="s">
        <v>320</v>
      </c>
      <c r="E17" s="170" t="s">
        <v>331</v>
      </c>
      <c r="F17" s="171" t="s">
        <v>321</v>
      </c>
      <c r="G17" s="171" t="s">
        <v>292</v>
      </c>
      <c r="H17" s="172" t="s">
        <v>328</v>
      </c>
      <c r="I17" s="184">
        <f>6018.18*12+ (6018.18*12)*0.04</f>
        <v>75106.886400000003</v>
      </c>
      <c r="J17" s="206">
        <f>(I17/12)*9.5</f>
        <v>59459.618400000007</v>
      </c>
      <c r="K17" s="174" t="s">
        <v>205</v>
      </c>
      <c r="L17" s="173" t="s">
        <v>257</v>
      </c>
      <c r="M17" s="174" t="s">
        <v>293</v>
      </c>
      <c r="N17" s="168" t="s">
        <v>294</v>
      </c>
      <c r="O17" s="169" t="s">
        <v>295</v>
      </c>
      <c r="P17" s="175">
        <v>45291</v>
      </c>
      <c r="Q17" s="177">
        <v>45291</v>
      </c>
      <c r="R17" s="176">
        <v>45291</v>
      </c>
      <c r="S17" s="36"/>
      <c r="T17" s="199"/>
    </row>
    <row r="18" spans="1:20" ht="15.5">
      <c r="A18" s="198">
        <v>10</v>
      </c>
      <c r="B18" s="168" t="s">
        <v>371</v>
      </c>
      <c r="C18" s="169" t="s">
        <v>325</v>
      </c>
      <c r="D18" s="182" t="s">
        <v>320</v>
      </c>
      <c r="E18" s="170" t="s">
        <v>331</v>
      </c>
      <c r="F18" s="171" t="s">
        <v>321</v>
      </c>
      <c r="G18" s="171" t="s">
        <v>292</v>
      </c>
      <c r="H18" s="172" t="s">
        <v>329</v>
      </c>
      <c r="I18" s="184">
        <f t="shared" ref="I18:I19" si="0">6018.18*12+ (6018.18*12)*0.04</f>
        <v>75106.886400000003</v>
      </c>
      <c r="J18" s="206">
        <f t="shared" ref="J18:J19" si="1">(I18/12)*9.5</f>
        <v>59459.618400000007</v>
      </c>
      <c r="K18" s="174" t="s">
        <v>205</v>
      </c>
      <c r="L18" s="173" t="s">
        <v>257</v>
      </c>
      <c r="M18" s="174" t="s">
        <v>293</v>
      </c>
      <c r="N18" s="168" t="s">
        <v>294</v>
      </c>
      <c r="O18" s="169" t="s">
        <v>295</v>
      </c>
      <c r="P18" s="175">
        <v>45291</v>
      </c>
      <c r="Q18" s="177">
        <v>45291</v>
      </c>
      <c r="R18" s="176">
        <v>45291</v>
      </c>
      <c r="S18" s="36"/>
      <c r="T18" s="199"/>
    </row>
    <row r="19" spans="1:20" s="50" customFormat="1" ht="15.5">
      <c r="A19" s="198">
        <v>11</v>
      </c>
      <c r="B19" s="168" t="s">
        <v>372</v>
      </c>
      <c r="C19" s="169" t="s">
        <v>325</v>
      </c>
      <c r="D19" s="182" t="s">
        <v>320</v>
      </c>
      <c r="E19" s="170" t="s">
        <v>331</v>
      </c>
      <c r="F19" s="171" t="s">
        <v>321</v>
      </c>
      <c r="G19" s="171" t="s">
        <v>292</v>
      </c>
      <c r="H19" s="172" t="s">
        <v>328</v>
      </c>
      <c r="I19" s="184">
        <f t="shared" si="0"/>
        <v>75106.886400000003</v>
      </c>
      <c r="J19" s="206">
        <f t="shared" si="1"/>
        <v>59459.618400000007</v>
      </c>
      <c r="K19" s="174" t="s">
        <v>205</v>
      </c>
      <c r="L19" s="173" t="s">
        <v>257</v>
      </c>
      <c r="M19" s="174" t="s">
        <v>293</v>
      </c>
      <c r="N19" s="168" t="s">
        <v>294</v>
      </c>
      <c r="O19" s="169" t="s">
        <v>295</v>
      </c>
      <c r="P19" s="175">
        <v>45291</v>
      </c>
      <c r="Q19" s="177">
        <v>45291</v>
      </c>
      <c r="R19" s="176">
        <v>45291</v>
      </c>
      <c r="S19" s="36"/>
      <c r="T19" s="199"/>
    </row>
    <row r="20" spans="1:20" s="50" customFormat="1" ht="15.5">
      <c r="A20" s="198">
        <v>12</v>
      </c>
      <c r="B20" s="168" t="s">
        <v>363</v>
      </c>
      <c r="C20" s="169" t="s">
        <v>325</v>
      </c>
      <c r="D20" s="182" t="s">
        <v>320</v>
      </c>
      <c r="E20" s="170" t="s">
        <v>331</v>
      </c>
      <c r="F20" s="171" t="s">
        <v>323</v>
      </c>
      <c r="G20" s="171" t="s">
        <v>299</v>
      </c>
      <c r="H20" s="172" t="s">
        <v>301</v>
      </c>
      <c r="I20" s="184">
        <v>246953.38647500004</v>
      </c>
      <c r="J20" s="206">
        <f>(I20/12)*9</f>
        <v>185215.03985625002</v>
      </c>
      <c r="K20" s="174" t="s">
        <v>205</v>
      </c>
      <c r="L20" s="173" t="s">
        <v>336</v>
      </c>
      <c r="M20" s="174" t="s">
        <v>293</v>
      </c>
      <c r="N20" s="168" t="s">
        <v>340</v>
      </c>
      <c r="O20" s="169" t="s">
        <v>295</v>
      </c>
      <c r="P20" s="175">
        <v>45291</v>
      </c>
      <c r="Q20" s="177">
        <v>45291</v>
      </c>
      <c r="R20" s="176">
        <v>45291</v>
      </c>
      <c r="S20" s="36"/>
      <c r="T20" s="200"/>
    </row>
    <row r="21" spans="1:20" s="50" customFormat="1" ht="15.5">
      <c r="A21" s="198">
        <v>13</v>
      </c>
      <c r="B21" s="168" t="s">
        <v>364</v>
      </c>
      <c r="C21" s="169" t="s">
        <v>325</v>
      </c>
      <c r="D21" s="182" t="s">
        <v>320</v>
      </c>
      <c r="E21" s="170" t="s">
        <v>331</v>
      </c>
      <c r="F21" s="171" t="s">
        <v>323</v>
      </c>
      <c r="G21" s="171" t="s">
        <v>299</v>
      </c>
      <c r="H21" s="172" t="s">
        <v>301</v>
      </c>
      <c r="I21" s="184">
        <v>246953.38647500004</v>
      </c>
      <c r="J21" s="206">
        <f t="shared" ref="J21:J25" si="2">(I21/12)*9</f>
        <v>185215.03985625002</v>
      </c>
      <c r="K21" s="174" t="s">
        <v>205</v>
      </c>
      <c r="L21" s="173" t="s">
        <v>336</v>
      </c>
      <c r="M21" s="174" t="s">
        <v>293</v>
      </c>
      <c r="N21" s="168" t="s">
        <v>294</v>
      </c>
      <c r="O21" s="169" t="s">
        <v>295</v>
      </c>
      <c r="P21" s="175">
        <v>45291</v>
      </c>
      <c r="Q21" s="177">
        <v>45291</v>
      </c>
      <c r="R21" s="176">
        <v>45291</v>
      </c>
      <c r="S21" s="36"/>
      <c r="T21" s="200"/>
    </row>
    <row r="22" spans="1:20" ht="15.5">
      <c r="A22" s="198">
        <v>14</v>
      </c>
      <c r="B22" s="168" t="s">
        <v>316</v>
      </c>
      <c r="C22" s="169" t="s">
        <v>325</v>
      </c>
      <c r="D22" s="182" t="s">
        <v>320</v>
      </c>
      <c r="E22" s="170" t="s">
        <v>331</v>
      </c>
      <c r="F22" s="171" t="s">
        <v>323</v>
      </c>
      <c r="G22" s="171" t="s">
        <v>299</v>
      </c>
      <c r="H22" s="172" t="s">
        <v>301</v>
      </c>
      <c r="I22" s="184">
        <v>246953.38647500004</v>
      </c>
      <c r="J22" s="206">
        <f t="shared" si="2"/>
        <v>185215.03985625002</v>
      </c>
      <c r="K22" s="174" t="s">
        <v>205</v>
      </c>
      <c r="L22" s="173" t="s">
        <v>338</v>
      </c>
      <c r="M22" s="174" t="s">
        <v>337</v>
      </c>
      <c r="N22" s="168" t="s">
        <v>294</v>
      </c>
      <c r="O22" s="169" t="s">
        <v>295</v>
      </c>
      <c r="P22" s="175">
        <v>45291</v>
      </c>
      <c r="Q22" s="177">
        <v>45291</v>
      </c>
      <c r="R22" s="176">
        <v>45291</v>
      </c>
      <c r="S22" s="36"/>
      <c r="T22" s="200"/>
    </row>
    <row r="23" spans="1:20" ht="15.5">
      <c r="A23" s="198">
        <v>15</v>
      </c>
      <c r="B23" s="168" t="s">
        <v>366</v>
      </c>
      <c r="C23" s="169" t="s">
        <v>325</v>
      </c>
      <c r="D23" s="182" t="s">
        <v>320</v>
      </c>
      <c r="E23" s="170" t="s">
        <v>331</v>
      </c>
      <c r="F23" s="171" t="s">
        <v>323</v>
      </c>
      <c r="G23" s="171" t="s">
        <v>299</v>
      </c>
      <c r="H23" s="172" t="s">
        <v>301</v>
      </c>
      <c r="I23" s="184">
        <v>246953.38647500004</v>
      </c>
      <c r="J23" s="206">
        <f t="shared" si="2"/>
        <v>185215.03985625002</v>
      </c>
      <c r="K23" s="174" t="s">
        <v>205</v>
      </c>
      <c r="L23" s="173" t="s">
        <v>257</v>
      </c>
      <c r="M23" s="174" t="s">
        <v>293</v>
      </c>
      <c r="N23" s="168" t="s">
        <v>294</v>
      </c>
      <c r="O23" s="169" t="s">
        <v>295</v>
      </c>
      <c r="P23" s="175">
        <v>45291</v>
      </c>
      <c r="Q23" s="177">
        <v>45291</v>
      </c>
      <c r="R23" s="176">
        <v>45291</v>
      </c>
      <c r="S23" s="36"/>
      <c r="T23" s="200"/>
    </row>
    <row r="24" spans="1:20" ht="15.5">
      <c r="A24" s="198">
        <v>16</v>
      </c>
      <c r="B24" s="168" t="s">
        <v>370</v>
      </c>
      <c r="C24" s="169" t="s">
        <v>325</v>
      </c>
      <c r="D24" s="182" t="s">
        <v>320</v>
      </c>
      <c r="E24" s="170" t="s">
        <v>331</v>
      </c>
      <c r="F24" s="171" t="s">
        <v>321</v>
      </c>
      <c r="G24" s="171" t="s">
        <v>292</v>
      </c>
      <c r="H24" s="172" t="s">
        <v>328</v>
      </c>
      <c r="I24" s="184">
        <f t="shared" ref="I24" si="3">6018.18*12+ (6018.18*12)*0.04</f>
        <v>75106.886400000003</v>
      </c>
      <c r="J24" s="206">
        <f t="shared" ref="J24" si="4">(I24/12)*9.5</f>
        <v>59459.618400000007</v>
      </c>
      <c r="K24" s="174" t="s">
        <v>205</v>
      </c>
      <c r="L24" s="173" t="s">
        <v>257</v>
      </c>
      <c r="M24" s="174" t="s">
        <v>293</v>
      </c>
      <c r="N24" s="168" t="s">
        <v>294</v>
      </c>
      <c r="O24" s="169" t="s">
        <v>295</v>
      </c>
      <c r="P24" s="175">
        <v>45291</v>
      </c>
      <c r="Q24" s="177">
        <v>45291</v>
      </c>
      <c r="R24" s="176">
        <v>45291</v>
      </c>
      <c r="S24" s="36"/>
      <c r="T24" s="199"/>
    </row>
    <row r="25" spans="1:20" ht="15.5">
      <c r="A25" s="198">
        <v>17</v>
      </c>
      <c r="B25" s="168" t="s">
        <v>367</v>
      </c>
      <c r="C25" s="169" t="s">
        <v>325</v>
      </c>
      <c r="D25" s="182" t="s">
        <v>320</v>
      </c>
      <c r="E25" s="170" t="s">
        <v>331</v>
      </c>
      <c r="F25" s="171" t="s">
        <v>323</v>
      </c>
      <c r="G25" s="171" t="s">
        <v>299</v>
      </c>
      <c r="H25" s="172" t="s">
        <v>301</v>
      </c>
      <c r="I25" s="184">
        <v>246953.38647500004</v>
      </c>
      <c r="J25" s="206">
        <f t="shared" si="2"/>
        <v>185215.03985625002</v>
      </c>
      <c r="K25" s="174" t="s">
        <v>205</v>
      </c>
      <c r="L25" s="173" t="s">
        <v>257</v>
      </c>
      <c r="M25" s="174" t="s">
        <v>293</v>
      </c>
      <c r="N25" s="168" t="s">
        <v>294</v>
      </c>
      <c r="O25" s="169" t="s">
        <v>295</v>
      </c>
      <c r="P25" s="175">
        <v>45291</v>
      </c>
      <c r="Q25" s="177">
        <v>45291</v>
      </c>
      <c r="R25" s="176">
        <v>45291</v>
      </c>
      <c r="S25" s="36"/>
      <c r="T25" s="200"/>
    </row>
    <row r="26" spans="1:20">
      <c r="A26" s="198">
        <v>18</v>
      </c>
      <c r="B26" s="168" t="s">
        <v>317</v>
      </c>
      <c r="C26" s="169" t="s">
        <v>325</v>
      </c>
      <c r="D26" s="182" t="s">
        <v>320</v>
      </c>
      <c r="E26" s="170" t="s">
        <v>331</v>
      </c>
      <c r="F26" s="171" t="s">
        <v>321</v>
      </c>
      <c r="G26" s="171" t="s">
        <v>292</v>
      </c>
      <c r="H26" s="172" t="s">
        <v>330</v>
      </c>
      <c r="I26" s="184">
        <f>(1872*12)+(1872*12)*0.04</f>
        <v>23362.560000000001</v>
      </c>
      <c r="J26" s="206">
        <f t="shared" ref="J26:J27" si="5">(I26/12)*9.5</f>
        <v>18495.36</v>
      </c>
      <c r="K26" s="174" t="s">
        <v>205</v>
      </c>
      <c r="L26" s="173" t="s">
        <v>257</v>
      </c>
      <c r="M26" s="174" t="s">
        <v>293</v>
      </c>
      <c r="N26" s="168" t="s">
        <v>294</v>
      </c>
      <c r="O26" s="169" t="s">
        <v>295</v>
      </c>
      <c r="P26" s="175">
        <v>45291</v>
      </c>
      <c r="Q26" s="177">
        <v>45291</v>
      </c>
      <c r="R26" s="176">
        <v>45291</v>
      </c>
      <c r="S26" s="38"/>
      <c r="T26" s="201"/>
    </row>
    <row r="27" spans="1:20">
      <c r="A27" s="198">
        <v>19</v>
      </c>
      <c r="B27" s="168" t="s">
        <v>290</v>
      </c>
      <c r="C27" s="169" t="s">
        <v>325</v>
      </c>
      <c r="D27" s="182" t="s">
        <v>320</v>
      </c>
      <c r="E27" s="170" t="s">
        <v>331</v>
      </c>
      <c r="F27" s="171" t="s">
        <v>321</v>
      </c>
      <c r="G27" s="171" t="s">
        <v>292</v>
      </c>
      <c r="H27" s="172" t="s">
        <v>328</v>
      </c>
      <c r="I27" s="184">
        <f>(6018.18*12)+ (6018.18*12)*0.04</f>
        <v>75106.886400000003</v>
      </c>
      <c r="J27" s="206">
        <f t="shared" si="5"/>
        <v>59459.618400000007</v>
      </c>
      <c r="K27" s="174" t="s">
        <v>205</v>
      </c>
      <c r="L27" s="173" t="s">
        <v>257</v>
      </c>
      <c r="M27" s="174" t="s">
        <v>293</v>
      </c>
      <c r="N27" s="168" t="s">
        <v>340</v>
      </c>
      <c r="O27" s="169" t="s">
        <v>295</v>
      </c>
      <c r="P27" s="175">
        <v>45291</v>
      </c>
      <c r="Q27" s="177">
        <v>45291</v>
      </c>
      <c r="R27" s="176">
        <v>45291</v>
      </c>
      <c r="S27" s="180"/>
      <c r="T27" s="201"/>
    </row>
    <row r="28" spans="1:20">
      <c r="A28" s="198">
        <v>20</v>
      </c>
      <c r="B28" s="168" t="s">
        <v>365</v>
      </c>
      <c r="C28" s="169" t="s">
        <v>325</v>
      </c>
      <c r="D28" s="182" t="s">
        <v>320</v>
      </c>
      <c r="E28" s="170" t="s">
        <v>331</v>
      </c>
      <c r="F28" s="171" t="s">
        <v>323</v>
      </c>
      <c r="G28" s="171" t="s">
        <v>299</v>
      </c>
      <c r="H28" s="172" t="s">
        <v>301</v>
      </c>
      <c r="I28" s="184">
        <v>246953.38647500004</v>
      </c>
      <c r="J28" s="206">
        <f t="shared" ref="J28:J30" si="6">(I28/12)*9</f>
        <v>185215.03985625002</v>
      </c>
      <c r="K28" s="174" t="s">
        <v>205</v>
      </c>
      <c r="L28" s="173" t="s">
        <v>257</v>
      </c>
      <c r="M28" s="174" t="s">
        <v>293</v>
      </c>
      <c r="N28" s="168" t="s">
        <v>341</v>
      </c>
      <c r="O28" s="169" t="s">
        <v>295</v>
      </c>
      <c r="P28" s="175">
        <v>45291</v>
      </c>
      <c r="Q28" s="177">
        <v>45291</v>
      </c>
      <c r="R28" s="176">
        <v>45291</v>
      </c>
      <c r="S28" s="180"/>
      <c r="T28" s="201"/>
    </row>
    <row r="29" spans="1:20">
      <c r="A29" s="198">
        <v>21</v>
      </c>
      <c r="B29" s="168" t="s">
        <v>316</v>
      </c>
      <c r="C29" s="169" t="s">
        <v>325</v>
      </c>
      <c r="D29" s="182" t="s">
        <v>320</v>
      </c>
      <c r="E29" s="170" t="s">
        <v>331</v>
      </c>
      <c r="F29" s="171" t="s">
        <v>323</v>
      </c>
      <c r="G29" s="171" t="s">
        <v>299</v>
      </c>
      <c r="H29" s="172" t="s">
        <v>301</v>
      </c>
      <c r="I29" s="184">
        <v>246953.38647500004</v>
      </c>
      <c r="J29" s="206">
        <f t="shared" si="6"/>
        <v>185215.03985625002</v>
      </c>
      <c r="K29" s="174" t="s">
        <v>205</v>
      </c>
      <c r="L29" s="173" t="s">
        <v>257</v>
      </c>
      <c r="M29" s="174" t="s">
        <v>293</v>
      </c>
      <c r="N29" s="168" t="s">
        <v>341</v>
      </c>
      <c r="O29" s="169" t="s">
        <v>295</v>
      </c>
      <c r="P29" s="175">
        <v>45291</v>
      </c>
      <c r="Q29" s="177">
        <v>45291</v>
      </c>
      <c r="R29" s="176">
        <v>45291</v>
      </c>
      <c r="S29" s="180"/>
      <c r="T29" s="201"/>
    </row>
    <row r="30" spans="1:20">
      <c r="A30" s="198">
        <v>22</v>
      </c>
      <c r="B30" s="168" t="s">
        <v>318</v>
      </c>
      <c r="C30" s="169" t="s">
        <v>325</v>
      </c>
      <c r="D30" s="182" t="s">
        <v>320</v>
      </c>
      <c r="E30" s="170" t="s">
        <v>331</v>
      </c>
      <c r="F30" s="171" t="s">
        <v>323</v>
      </c>
      <c r="G30" s="171" t="s">
        <v>299</v>
      </c>
      <c r="H30" s="172" t="s">
        <v>300</v>
      </c>
      <c r="I30" s="184">
        <v>214379.10506249999</v>
      </c>
      <c r="J30" s="206">
        <f t="shared" si="6"/>
        <v>160784.32879687499</v>
      </c>
      <c r="K30" s="174" t="s">
        <v>205</v>
      </c>
      <c r="L30" s="173" t="s">
        <v>338</v>
      </c>
      <c r="M30" s="174" t="s">
        <v>337</v>
      </c>
      <c r="N30" s="168" t="s">
        <v>339</v>
      </c>
      <c r="O30" s="169" t="s">
        <v>295</v>
      </c>
      <c r="P30" s="175">
        <v>45291</v>
      </c>
      <c r="Q30" s="177">
        <v>45291</v>
      </c>
      <c r="R30" s="176">
        <v>45291</v>
      </c>
      <c r="S30" s="180"/>
      <c r="T30" s="201"/>
    </row>
    <row r="31" spans="1:20">
      <c r="A31" s="198">
        <v>23</v>
      </c>
      <c r="B31" s="168" t="s">
        <v>369</v>
      </c>
      <c r="C31" s="169" t="s">
        <v>325</v>
      </c>
      <c r="D31" s="182" t="s">
        <v>320</v>
      </c>
      <c r="E31" s="170" t="s">
        <v>331</v>
      </c>
      <c r="F31" s="171" t="s">
        <v>324</v>
      </c>
      <c r="G31" s="171" t="s">
        <v>299</v>
      </c>
      <c r="H31" s="172" t="s">
        <v>324</v>
      </c>
      <c r="I31" s="184">
        <v>47595</v>
      </c>
      <c r="J31" s="206">
        <f>(I31/12)*9</f>
        <v>35696.25</v>
      </c>
      <c r="K31" s="174" t="s">
        <v>205</v>
      </c>
      <c r="L31" s="173" t="s">
        <v>257</v>
      </c>
      <c r="M31" s="174" t="s">
        <v>293</v>
      </c>
      <c r="N31" s="168" t="s">
        <v>294</v>
      </c>
      <c r="O31" s="169" t="s">
        <v>295</v>
      </c>
      <c r="P31" s="175">
        <v>45291</v>
      </c>
      <c r="Q31" s="177">
        <v>45291</v>
      </c>
      <c r="R31" s="176">
        <v>45291</v>
      </c>
      <c r="S31" s="180"/>
      <c r="T31" s="201"/>
    </row>
    <row r="32" spans="1:20">
      <c r="A32" s="198">
        <v>24</v>
      </c>
      <c r="B32" s="168" t="s">
        <v>368</v>
      </c>
      <c r="C32" s="169" t="s">
        <v>325</v>
      </c>
      <c r="D32" s="182" t="s">
        <v>320</v>
      </c>
      <c r="E32" s="170" t="s">
        <v>331</v>
      </c>
      <c r="F32" s="171" t="s">
        <v>324</v>
      </c>
      <c r="G32" s="171" t="s">
        <v>299</v>
      </c>
      <c r="H32" s="172" t="s">
        <v>324</v>
      </c>
      <c r="I32" s="184">
        <v>47595</v>
      </c>
      <c r="J32" s="206">
        <f>(47595/12)*9</f>
        <v>35696.25</v>
      </c>
      <c r="K32" s="174" t="s">
        <v>205</v>
      </c>
      <c r="L32" s="173" t="s">
        <v>338</v>
      </c>
      <c r="M32" s="174" t="s">
        <v>337</v>
      </c>
      <c r="N32" s="168" t="s">
        <v>294</v>
      </c>
      <c r="O32" s="169" t="s">
        <v>295</v>
      </c>
      <c r="P32" s="175">
        <v>45291</v>
      </c>
      <c r="Q32" s="177">
        <v>45291</v>
      </c>
      <c r="R32" s="176">
        <v>45291</v>
      </c>
      <c r="S32" s="180"/>
      <c r="T32" s="201"/>
    </row>
    <row r="33" spans="1:20">
      <c r="A33" s="198">
        <v>25</v>
      </c>
      <c r="B33" s="212" t="s">
        <v>359</v>
      </c>
      <c r="C33" s="213" t="s">
        <v>325</v>
      </c>
      <c r="D33" s="237" t="s">
        <v>320</v>
      </c>
      <c r="E33" s="238" t="s">
        <v>331</v>
      </c>
      <c r="F33" s="239" t="s">
        <v>321</v>
      </c>
      <c r="G33" s="239" t="s">
        <v>292</v>
      </c>
      <c r="H33" s="240" t="s">
        <v>361</v>
      </c>
      <c r="I33" s="214">
        <f>(3996.81*12)+(3996.81*12)*0.04</f>
        <v>49880.188800000004</v>
      </c>
      <c r="J33" s="241">
        <f t="shared" ref="J33:J34" si="7">(I33/12)*9.5</f>
        <v>39488.482800000005</v>
      </c>
      <c r="K33" s="215" t="s">
        <v>205</v>
      </c>
      <c r="L33" s="216" t="s">
        <v>257</v>
      </c>
      <c r="M33" s="215" t="s">
        <v>293</v>
      </c>
      <c r="N33" s="212" t="s">
        <v>294</v>
      </c>
      <c r="O33" s="213" t="s">
        <v>295</v>
      </c>
      <c r="P33" s="217">
        <v>45291</v>
      </c>
      <c r="Q33" s="218">
        <v>45291</v>
      </c>
      <c r="R33" s="219">
        <v>45291</v>
      </c>
      <c r="S33" s="220"/>
      <c r="T33" s="221"/>
    </row>
    <row r="34" spans="1:20">
      <c r="A34" s="198">
        <v>26</v>
      </c>
      <c r="B34" s="212" t="s">
        <v>360</v>
      </c>
      <c r="C34" s="213" t="s">
        <v>325</v>
      </c>
      <c r="D34" s="237" t="s">
        <v>320</v>
      </c>
      <c r="E34" s="238" t="s">
        <v>331</v>
      </c>
      <c r="F34" s="239" t="s">
        <v>321</v>
      </c>
      <c r="G34" s="239" t="s">
        <v>292</v>
      </c>
      <c r="H34" s="240" t="s">
        <v>361</v>
      </c>
      <c r="I34" s="214">
        <f>(3996.81*12)+(3996.81*12)*0.04</f>
        <v>49880.188800000004</v>
      </c>
      <c r="J34" s="241">
        <f t="shared" si="7"/>
        <v>39488.482800000005</v>
      </c>
      <c r="K34" s="215" t="s">
        <v>205</v>
      </c>
      <c r="L34" s="216" t="s">
        <v>257</v>
      </c>
      <c r="M34" s="215" t="s">
        <v>293</v>
      </c>
      <c r="N34" s="212" t="s">
        <v>294</v>
      </c>
      <c r="O34" s="213" t="s">
        <v>295</v>
      </c>
      <c r="P34" s="217">
        <v>45291</v>
      </c>
      <c r="Q34" s="218">
        <v>45291</v>
      </c>
      <c r="R34" s="219">
        <v>45291</v>
      </c>
      <c r="S34" s="220"/>
      <c r="T34" s="221"/>
    </row>
    <row r="35" spans="1:20" ht="15" thickBot="1">
      <c r="A35" s="202"/>
      <c r="B35" s="203"/>
      <c r="C35" s="203"/>
      <c r="D35" s="203"/>
      <c r="E35" s="203"/>
      <c r="F35" s="203"/>
      <c r="G35" s="203"/>
      <c r="H35" s="203"/>
      <c r="I35" s="204">
        <f>SUM(I9:I32)</f>
        <v>3572495.7649875004</v>
      </c>
      <c r="J35" s="204">
        <f>SUM(J9:J32)</f>
        <v>2909100.0268906248</v>
      </c>
      <c r="K35" s="203"/>
      <c r="L35" s="203"/>
      <c r="M35" s="203"/>
      <c r="N35" s="203"/>
      <c r="O35" s="203"/>
      <c r="P35" s="203"/>
      <c r="Q35" s="203"/>
      <c r="R35" s="203"/>
      <c r="S35" s="203"/>
      <c r="T35" s="205"/>
    </row>
    <row r="36" spans="1:20" ht="15" thickBot="1">
      <c r="A36"/>
      <c r="B36" s="222" t="s">
        <v>362</v>
      </c>
      <c r="C36"/>
      <c r="D36"/>
      <c r="E36"/>
      <c r="F36"/>
      <c r="G36"/>
      <c r="H36"/>
      <c r="I36"/>
      <c r="J36" s="204"/>
      <c r="K36"/>
      <c r="L36"/>
      <c r="M36"/>
      <c r="N36"/>
      <c r="O36"/>
      <c r="P36"/>
      <c r="Q36"/>
      <c r="R36"/>
      <c r="T36"/>
    </row>
    <row r="37" spans="1:20">
      <c r="A37"/>
      <c r="B37" s="222" t="s">
        <v>189</v>
      </c>
      <c r="C37"/>
      <c r="D37"/>
      <c r="E37"/>
      <c r="F37"/>
      <c r="G37"/>
      <c r="H37"/>
      <c r="I37"/>
      <c r="J37" s="178"/>
      <c r="K37"/>
      <c r="L37"/>
      <c r="M37"/>
      <c r="N37"/>
      <c r="O37"/>
      <c r="P37"/>
      <c r="Q37"/>
      <c r="R37"/>
      <c r="T37"/>
    </row>
    <row r="38" spans="1:20">
      <c r="A38"/>
      <c r="B38"/>
      <c r="C38"/>
      <c r="D38"/>
      <c r="E38"/>
      <c r="F38"/>
      <c r="G38"/>
      <c r="H38"/>
      <c r="I38"/>
      <c r="J38"/>
      <c r="K38"/>
      <c r="L38"/>
      <c r="M38"/>
      <c r="N38"/>
      <c r="O38"/>
      <c r="P38"/>
      <c r="Q38"/>
      <c r="R38"/>
    </row>
    <row r="39" spans="1:20">
      <c r="H39" s="54"/>
      <c r="J39" s="223"/>
    </row>
    <row r="40" spans="1:20">
      <c r="J40" s="223"/>
    </row>
  </sheetData>
  <mergeCells count="23">
    <mergeCell ref="A1:T1"/>
    <mergeCell ref="A2:T2"/>
    <mergeCell ref="A4:D4"/>
    <mergeCell ref="P5:T5"/>
    <mergeCell ref="E3:N3"/>
    <mergeCell ref="E4:O4"/>
    <mergeCell ref="E5:N5"/>
    <mergeCell ref="A6:A8"/>
    <mergeCell ref="B6:B8"/>
    <mergeCell ref="C6:C8"/>
    <mergeCell ref="E6:E8"/>
    <mergeCell ref="F6:F8"/>
    <mergeCell ref="D6:D8"/>
    <mergeCell ref="J6:J8"/>
    <mergeCell ref="K6:N7"/>
    <mergeCell ref="G6:G8"/>
    <mergeCell ref="H6:H8"/>
    <mergeCell ref="I6:I8"/>
    <mergeCell ref="R6:R8"/>
    <mergeCell ref="T6:T8"/>
    <mergeCell ref="O6:O8"/>
    <mergeCell ref="P6:P8"/>
    <mergeCell ref="Q6:Q8"/>
  </mergeCells>
  <phoneticPr fontId="11"/>
  <pageMargins left="0.25" right="0.25" top="0.75" bottom="0.75" header="0.3" footer="0.3"/>
  <pageSetup paperSize="9" scale="10" fitToHeight="0" orientation="landscape" r:id="rId1"/>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63B7BF-BE29-4101-B68A-8CD3F6E0CE0A}">
  <sheetPr>
    <tabColor rgb="FFFF0000"/>
  </sheetPr>
  <dimension ref="A3:K27"/>
  <sheetViews>
    <sheetView topLeftCell="A8" workbookViewId="0">
      <selection activeCell="H17" sqref="H17"/>
    </sheetView>
  </sheetViews>
  <sheetFormatPr defaultRowHeight="14.5"/>
  <cols>
    <col min="1" max="1" width="15.6328125" customWidth="1"/>
    <col min="2" max="2" width="40.54296875" bestFit="1" customWidth="1"/>
    <col min="3" max="8" width="14" bestFit="1" customWidth="1"/>
    <col min="9" max="9" width="13.08984375" bestFit="1" customWidth="1"/>
    <col min="10" max="10" width="26.81640625" bestFit="1" customWidth="1"/>
    <col min="11" max="11" width="12.54296875" bestFit="1" customWidth="1"/>
  </cols>
  <sheetData>
    <row r="3" spans="1:11">
      <c r="A3" s="246" t="s">
        <v>419</v>
      </c>
      <c r="C3" s="246" t="s">
        <v>14</v>
      </c>
    </row>
    <row r="4" spans="1:11">
      <c r="A4" s="246" t="s">
        <v>16</v>
      </c>
      <c r="B4" s="246" t="s">
        <v>17</v>
      </c>
      <c r="C4" t="s">
        <v>244</v>
      </c>
      <c r="D4" t="s">
        <v>332</v>
      </c>
      <c r="E4" t="s">
        <v>334</v>
      </c>
      <c r="F4" t="s">
        <v>333</v>
      </c>
      <c r="G4" t="s">
        <v>282</v>
      </c>
      <c r="H4" t="s">
        <v>256</v>
      </c>
      <c r="I4" t="s">
        <v>418</v>
      </c>
      <c r="J4" s="247" t="s">
        <v>425</v>
      </c>
    </row>
    <row r="5" spans="1:11">
      <c r="A5" s="249">
        <v>61300</v>
      </c>
      <c r="B5" t="s">
        <v>281</v>
      </c>
      <c r="C5" s="248">
        <v>232904.06481481483</v>
      </c>
      <c r="D5" s="248"/>
      <c r="E5" s="248"/>
      <c r="F5" s="248"/>
      <c r="G5" s="248">
        <v>341121.72222222225</v>
      </c>
      <c r="H5" s="248">
        <v>1522023.1929925899</v>
      </c>
      <c r="I5" s="248">
        <v>2096048.980029627</v>
      </c>
      <c r="J5" s="247" t="s">
        <v>423</v>
      </c>
      <c r="K5" s="178">
        <f>GETPIVOTDATA("Amount (USD)",$A$3,"Account Code",61300,"Budget Description","Salary &amp; Post Adj Cst-IP Staff ")+GETPIVOTDATA("Amount (USD)",$A$3,"Account Code",71400,"Budget Description","Contractual Services - Individ")+GETPIVOTDATA("Amount (USD)",$A$3,"Account Code",71400,"Budget Description","Salary &amp; Post Adj Cst-IP Staff ")</f>
        <v>2583056.3796296269</v>
      </c>
    </row>
    <row r="6" spans="1:11">
      <c r="A6" s="249">
        <v>71200</v>
      </c>
      <c r="B6" t="s">
        <v>335</v>
      </c>
      <c r="C6" s="248"/>
      <c r="D6" s="248"/>
      <c r="E6" s="248"/>
      <c r="F6" s="248">
        <v>56509.283333333333</v>
      </c>
      <c r="G6" s="248"/>
      <c r="H6" s="248">
        <v>40000</v>
      </c>
      <c r="I6" s="248">
        <v>96509.283333333326</v>
      </c>
      <c r="J6" s="247" t="s">
        <v>424</v>
      </c>
      <c r="K6" s="178"/>
    </row>
    <row r="7" spans="1:11">
      <c r="A7" s="249">
        <v>71400</v>
      </c>
      <c r="B7" t="s">
        <v>343</v>
      </c>
      <c r="C7" s="248"/>
      <c r="D7" s="248"/>
      <c r="E7" s="248"/>
      <c r="F7" s="248"/>
      <c r="G7" s="248"/>
      <c r="H7" s="248">
        <v>314000</v>
      </c>
      <c r="I7" s="248">
        <v>314000</v>
      </c>
      <c r="J7" s="247" t="s">
        <v>423</v>
      </c>
      <c r="K7" s="178"/>
    </row>
    <row r="8" spans="1:11">
      <c r="A8" s="249"/>
      <c r="B8" t="s">
        <v>281</v>
      </c>
      <c r="C8" s="248"/>
      <c r="D8" s="248"/>
      <c r="E8" s="248"/>
      <c r="F8" s="248"/>
      <c r="G8" s="248"/>
      <c r="H8" s="248">
        <v>173007.3996</v>
      </c>
      <c r="I8" s="248">
        <v>173007.3996</v>
      </c>
      <c r="J8" s="178" t="s">
        <v>423</v>
      </c>
      <c r="K8" s="178"/>
    </row>
    <row r="9" spans="1:11">
      <c r="A9" s="249">
        <v>72800</v>
      </c>
      <c r="B9" t="s">
        <v>219</v>
      </c>
      <c r="C9" s="248"/>
      <c r="D9" s="248"/>
      <c r="E9" s="248">
        <v>395282.29629629629</v>
      </c>
      <c r="F9" s="248"/>
      <c r="G9" s="248"/>
      <c r="H9" s="248"/>
      <c r="I9" s="248">
        <v>395282.29629629629</v>
      </c>
      <c r="J9" s="247" t="s">
        <v>422</v>
      </c>
      <c r="K9" s="178"/>
    </row>
    <row r="10" spans="1:11">
      <c r="A10" s="249">
        <v>74000</v>
      </c>
      <c r="B10" t="s">
        <v>342</v>
      </c>
      <c r="C10" s="248"/>
      <c r="D10" s="248">
        <v>19192.022222222222</v>
      </c>
      <c r="E10" s="248"/>
      <c r="F10" s="248"/>
      <c r="G10" s="248"/>
      <c r="H10" s="248"/>
      <c r="I10" s="248">
        <v>19192.022222222222</v>
      </c>
      <c r="J10" s="247" t="s">
        <v>421</v>
      </c>
      <c r="K10" s="178"/>
    </row>
    <row r="11" spans="1:11">
      <c r="A11" s="249">
        <v>74500</v>
      </c>
      <c r="B11" t="s">
        <v>121</v>
      </c>
      <c r="C11" s="248">
        <v>64000</v>
      </c>
      <c r="D11" s="248"/>
      <c r="E11" s="248"/>
      <c r="F11" s="248"/>
      <c r="G11" s="248">
        <v>64000</v>
      </c>
      <c r="H11" s="248">
        <v>64000</v>
      </c>
      <c r="I11" s="248">
        <v>192000</v>
      </c>
      <c r="J11" s="247" t="s">
        <v>420</v>
      </c>
      <c r="K11" s="178"/>
    </row>
    <row r="12" spans="1:11">
      <c r="A12" s="249">
        <v>75100</v>
      </c>
      <c r="B12" t="s">
        <v>19</v>
      </c>
      <c r="C12" s="248">
        <v>23752.325185185182</v>
      </c>
      <c r="D12" s="248">
        <v>1535.3617777777763</v>
      </c>
      <c r="E12" s="248">
        <v>31622.583703703713</v>
      </c>
      <c r="F12" s="248">
        <v>4520.7426666666652</v>
      </c>
      <c r="G12" s="248">
        <v>32409.737777777773</v>
      </c>
      <c r="H12" s="248">
        <v>169042.44740740751</v>
      </c>
      <c r="I12" s="248">
        <v>262883.19851851859</v>
      </c>
      <c r="J12" s="247" t="s">
        <v>362</v>
      </c>
      <c r="K12" s="178"/>
    </row>
    <row r="13" spans="1:11">
      <c r="A13" t="s">
        <v>418</v>
      </c>
      <c r="C13" s="248">
        <v>320656.39</v>
      </c>
      <c r="D13" s="248">
        <v>20727.383999999998</v>
      </c>
      <c r="E13" s="248">
        <v>426904.88</v>
      </c>
      <c r="F13" s="248">
        <v>61030.025999999998</v>
      </c>
      <c r="G13" s="248">
        <v>437531.46</v>
      </c>
      <c r="H13" s="248">
        <v>2282073.0399999977</v>
      </c>
      <c r="I13" s="248">
        <v>3548923.1799999978</v>
      </c>
      <c r="J13" s="247"/>
      <c r="K13" s="178"/>
    </row>
    <row r="14" spans="1:11" s="247" customFormat="1"/>
    <row r="15" spans="1:11" s="247" customFormat="1">
      <c r="G15" s="178"/>
    </row>
    <row r="16" spans="1:11" s="247" customFormat="1"/>
    <row r="17" s="247" customFormat="1"/>
    <row r="18" s="247" customFormat="1"/>
    <row r="19" s="247" customFormat="1"/>
    <row r="20" s="247" customFormat="1"/>
    <row r="21" s="247" customFormat="1"/>
    <row r="22" s="247" customFormat="1"/>
    <row r="23" s="247" customFormat="1"/>
    <row r="24" s="247" customFormat="1"/>
    <row r="25" s="247" customFormat="1"/>
    <row r="26" s="247" customFormat="1"/>
    <row r="27" s="247" customFormat="1"/>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DFFD18-D5AB-43A7-86A3-81627EA422B6}">
  <sheetPr>
    <tabColor rgb="FFFFFFCC"/>
    <pageSetUpPr fitToPage="1"/>
  </sheetPr>
  <dimension ref="A1:O114"/>
  <sheetViews>
    <sheetView view="pageBreakPreview" zoomScale="70" zoomScaleNormal="70" zoomScaleSheetLayoutView="70" workbookViewId="0">
      <selection activeCell="L100" sqref="A1:L100"/>
    </sheetView>
  </sheetViews>
  <sheetFormatPr defaultColWidth="11.54296875" defaultRowHeight="14.5"/>
  <cols>
    <col min="1" max="1" width="44" style="41" customWidth="1"/>
    <col min="2" max="2" width="8.54296875" customWidth="1"/>
    <col min="3" max="3" width="8.81640625" customWidth="1"/>
    <col min="4" max="4" width="10.08984375" customWidth="1"/>
    <col min="5" max="5" width="11.453125" customWidth="1"/>
    <col min="6" max="6" width="10.81640625" style="65" customWidth="1"/>
    <col min="7" max="7" width="11.81640625" customWidth="1"/>
    <col min="10" max="10" width="12.36328125" customWidth="1"/>
    <col min="11" max="11" width="24.453125" customWidth="1"/>
    <col min="12" max="12" width="20.36328125" style="153" customWidth="1"/>
    <col min="13" max="13" width="23.90625" style="87" hidden="1" customWidth="1"/>
    <col min="14" max="14" width="21.90625" style="82" customWidth="1"/>
    <col min="15" max="15" width="14.90625" style="82" customWidth="1"/>
  </cols>
  <sheetData>
    <row r="1" spans="1:13" ht="35" customHeight="1">
      <c r="A1" s="58" t="s">
        <v>8</v>
      </c>
      <c r="B1" s="13" t="s">
        <v>9</v>
      </c>
      <c r="C1" s="13" t="s">
        <v>10</v>
      </c>
      <c r="D1" s="13" t="s">
        <v>11</v>
      </c>
      <c r="E1" s="13" t="s">
        <v>12</v>
      </c>
      <c r="F1" s="242" t="s">
        <v>5</v>
      </c>
      <c r="G1" s="104" t="s">
        <v>13</v>
      </c>
      <c r="H1" s="104" t="s">
        <v>14</v>
      </c>
      <c r="I1" s="104" t="s">
        <v>15</v>
      </c>
      <c r="J1" s="104" t="s">
        <v>16</v>
      </c>
      <c r="K1" s="104" t="s">
        <v>17</v>
      </c>
      <c r="L1" s="144" t="s">
        <v>110</v>
      </c>
      <c r="M1" s="235" t="s">
        <v>111</v>
      </c>
    </row>
    <row r="2" spans="1:13" ht="58">
      <c r="A2" s="47" t="s">
        <v>211</v>
      </c>
      <c r="B2" s="30" t="s">
        <v>18</v>
      </c>
      <c r="C2" s="30" t="s">
        <v>18</v>
      </c>
      <c r="D2" s="30" t="s">
        <v>18</v>
      </c>
      <c r="E2" s="30" t="s">
        <v>18</v>
      </c>
      <c r="F2" s="98" t="s">
        <v>212</v>
      </c>
      <c r="G2" s="46">
        <v>30000</v>
      </c>
      <c r="H2" s="49" t="s">
        <v>256</v>
      </c>
      <c r="I2" s="32">
        <v>10480</v>
      </c>
      <c r="J2" s="31">
        <v>71400</v>
      </c>
      <c r="K2" s="28" t="s">
        <v>343</v>
      </c>
      <c r="L2" s="145">
        <v>10000</v>
      </c>
      <c r="M2" s="93"/>
    </row>
    <row r="3" spans="1:13" ht="43.5">
      <c r="A3" s="165" t="s">
        <v>214</v>
      </c>
      <c r="B3" s="30" t="s">
        <v>18</v>
      </c>
      <c r="C3" s="30" t="s">
        <v>18</v>
      </c>
      <c r="D3" s="30" t="s">
        <v>18</v>
      </c>
      <c r="E3" s="30" t="s">
        <v>18</v>
      </c>
      <c r="F3" s="98" t="s">
        <v>212</v>
      </c>
      <c r="G3" s="46">
        <v>30000</v>
      </c>
      <c r="H3" s="49" t="s">
        <v>256</v>
      </c>
      <c r="I3" s="32">
        <v>10480</v>
      </c>
      <c r="J3" s="31">
        <v>71400</v>
      </c>
      <c r="K3" s="28" t="s">
        <v>343</v>
      </c>
      <c r="L3" s="145">
        <v>20000</v>
      </c>
      <c r="M3" s="93"/>
    </row>
    <row r="4" spans="1:13" ht="43.5">
      <c r="A4" s="165" t="s">
        <v>215</v>
      </c>
      <c r="B4" s="30" t="s">
        <v>18</v>
      </c>
      <c r="C4" s="30" t="s">
        <v>18</v>
      </c>
      <c r="D4" s="30" t="s">
        <v>18</v>
      </c>
      <c r="E4" s="30" t="s">
        <v>18</v>
      </c>
      <c r="F4" s="98" t="s">
        <v>212</v>
      </c>
      <c r="G4" s="46">
        <v>30000</v>
      </c>
      <c r="H4" s="49" t="s">
        <v>256</v>
      </c>
      <c r="I4" s="32">
        <v>10480</v>
      </c>
      <c r="J4" s="31">
        <v>71400</v>
      </c>
      <c r="K4" s="28" t="s">
        <v>343</v>
      </c>
      <c r="L4" s="145">
        <v>50000</v>
      </c>
      <c r="M4" s="93"/>
    </row>
    <row r="5" spans="1:13" ht="43.25" customHeight="1">
      <c r="A5" s="243" t="s">
        <v>216</v>
      </c>
      <c r="B5" s="30" t="s">
        <v>18</v>
      </c>
      <c r="C5" s="30" t="s">
        <v>18</v>
      </c>
      <c r="D5" s="30" t="s">
        <v>18</v>
      </c>
      <c r="E5" s="30" t="s">
        <v>18</v>
      </c>
      <c r="F5" s="98" t="s">
        <v>212</v>
      </c>
      <c r="G5" s="46">
        <v>30000</v>
      </c>
      <c r="H5" s="49" t="s">
        <v>256</v>
      </c>
      <c r="I5" s="32">
        <v>10480</v>
      </c>
      <c r="J5" s="31">
        <v>71400</v>
      </c>
      <c r="K5" s="28" t="s">
        <v>343</v>
      </c>
      <c r="L5" s="145">
        <v>84000</v>
      </c>
      <c r="M5" s="93"/>
    </row>
    <row r="6" spans="1:13" ht="43.5">
      <c r="A6" s="165" t="s">
        <v>217</v>
      </c>
      <c r="B6" s="30" t="s">
        <v>18</v>
      </c>
      <c r="C6" s="30" t="s">
        <v>18</v>
      </c>
      <c r="D6" s="30" t="s">
        <v>18</v>
      </c>
      <c r="E6" s="30" t="s">
        <v>18</v>
      </c>
      <c r="F6" s="98" t="s">
        <v>212</v>
      </c>
      <c r="G6" s="46">
        <v>30000</v>
      </c>
      <c r="H6" s="49" t="s">
        <v>256</v>
      </c>
      <c r="I6" s="32">
        <v>10480</v>
      </c>
      <c r="J6" s="31">
        <v>71400</v>
      </c>
      <c r="K6" s="28" t="s">
        <v>343</v>
      </c>
      <c r="L6" s="145">
        <v>70000</v>
      </c>
      <c r="M6" s="93"/>
    </row>
    <row r="7" spans="1:13" ht="58">
      <c r="A7" s="165" t="s">
        <v>218</v>
      </c>
      <c r="B7" s="30" t="s">
        <v>18</v>
      </c>
      <c r="C7" s="30" t="s">
        <v>18</v>
      </c>
      <c r="D7" s="30" t="s">
        <v>18</v>
      </c>
      <c r="E7" s="30" t="s">
        <v>18</v>
      </c>
      <c r="F7" s="98" t="s">
        <v>212</v>
      </c>
      <c r="G7" s="46">
        <v>30000</v>
      </c>
      <c r="H7" s="49" t="s">
        <v>256</v>
      </c>
      <c r="I7" s="32">
        <v>10480</v>
      </c>
      <c r="J7" s="31">
        <v>71400</v>
      </c>
      <c r="K7" s="28" t="s">
        <v>343</v>
      </c>
      <c r="L7" s="145">
        <v>40000</v>
      </c>
      <c r="M7" s="93"/>
    </row>
    <row r="8" spans="1:13" ht="58">
      <c r="A8" s="165" t="s">
        <v>220</v>
      </c>
      <c r="B8" s="30" t="s">
        <v>18</v>
      </c>
      <c r="C8" s="30" t="s">
        <v>18</v>
      </c>
      <c r="D8" s="30" t="s">
        <v>18</v>
      </c>
      <c r="E8" s="30" t="s">
        <v>18</v>
      </c>
      <c r="F8" s="98" t="s">
        <v>212</v>
      </c>
      <c r="G8" s="46">
        <v>30000</v>
      </c>
      <c r="H8" s="49" t="s">
        <v>256</v>
      </c>
      <c r="I8" s="32">
        <v>10480</v>
      </c>
      <c r="J8" s="31">
        <v>71400</v>
      </c>
      <c r="K8" s="28" t="s">
        <v>343</v>
      </c>
      <c r="L8" s="145">
        <v>40000</v>
      </c>
      <c r="M8" s="93"/>
    </row>
    <row r="9" spans="1:13" ht="43.5">
      <c r="A9" s="165" t="s">
        <v>221</v>
      </c>
      <c r="B9" s="30"/>
      <c r="C9" s="30"/>
      <c r="D9" s="30"/>
      <c r="E9" s="30"/>
      <c r="F9" s="98" t="s">
        <v>212</v>
      </c>
      <c r="G9" s="46"/>
      <c r="H9" s="49"/>
      <c r="I9" s="32"/>
      <c r="J9" s="31"/>
      <c r="K9" s="28" t="s">
        <v>219</v>
      </c>
      <c r="L9" s="145"/>
      <c r="M9" s="93"/>
    </row>
    <row r="10" spans="1:13" ht="29">
      <c r="A10" s="165" t="s">
        <v>222</v>
      </c>
      <c r="B10" s="30"/>
      <c r="C10" s="30"/>
      <c r="D10" s="30"/>
      <c r="E10" s="30"/>
      <c r="F10" s="98" t="s">
        <v>212</v>
      </c>
      <c r="G10" s="46"/>
      <c r="H10" s="49"/>
      <c r="I10" s="32"/>
      <c r="J10" s="31"/>
      <c r="K10" s="28" t="s">
        <v>219</v>
      </c>
      <c r="L10" s="145"/>
      <c r="M10" s="93"/>
    </row>
    <row r="11" spans="1:13" ht="29">
      <c r="A11" s="165" t="s">
        <v>223</v>
      </c>
      <c r="B11" s="30" t="s">
        <v>18</v>
      </c>
      <c r="C11" s="30" t="s">
        <v>18</v>
      </c>
      <c r="D11" s="30" t="s">
        <v>18</v>
      </c>
      <c r="E11" s="30" t="s">
        <v>18</v>
      </c>
      <c r="F11" s="98" t="s">
        <v>212</v>
      </c>
      <c r="G11" s="46">
        <v>32045</v>
      </c>
      <c r="H11" s="49" t="s">
        <v>334</v>
      </c>
      <c r="I11" s="32">
        <v>141</v>
      </c>
      <c r="J11" s="31">
        <v>72800</v>
      </c>
      <c r="K11" s="28" t="s">
        <v>219</v>
      </c>
      <c r="L11" s="145">
        <v>395282.29629629629</v>
      </c>
      <c r="M11" s="93"/>
    </row>
    <row r="12" spans="1:13" ht="29">
      <c r="A12" s="165" t="s">
        <v>224</v>
      </c>
      <c r="B12" s="30" t="s">
        <v>18</v>
      </c>
      <c r="C12" s="30" t="s">
        <v>18</v>
      </c>
      <c r="D12" s="30" t="s">
        <v>18</v>
      </c>
      <c r="E12" s="30" t="s">
        <v>18</v>
      </c>
      <c r="F12" s="98" t="s">
        <v>212</v>
      </c>
      <c r="G12" s="46"/>
      <c r="H12" s="49"/>
      <c r="I12" s="32"/>
      <c r="J12" s="31"/>
      <c r="K12" s="28" t="s">
        <v>225</v>
      </c>
      <c r="L12" s="145"/>
      <c r="M12" s="93"/>
    </row>
    <row r="13" spans="1:13" ht="29">
      <c r="A13" s="165" t="s">
        <v>122</v>
      </c>
      <c r="B13" s="30" t="s">
        <v>18</v>
      </c>
      <c r="C13" s="30" t="s">
        <v>18</v>
      </c>
      <c r="D13" s="30" t="s">
        <v>18</v>
      </c>
      <c r="E13" s="30" t="s">
        <v>18</v>
      </c>
      <c r="F13" s="98" t="s">
        <v>212</v>
      </c>
      <c r="G13" s="46"/>
      <c r="H13" s="49"/>
      <c r="I13" s="32"/>
      <c r="J13" s="31"/>
      <c r="K13" s="28"/>
      <c r="L13" s="145"/>
      <c r="M13" s="93"/>
    </row>
    <row r="14" spans="1:13">
      <c r="A14" s="165" t="s">
        <v>119</v>
      </c>
      <c r="B14" s="30" t="s">
        <v>18</v>
      </c>
      <c r="C14" s="30" t="s">
        <v>18</v>
      </c>
      <c r="D14" s="30" t="s">
        <v>18</v>
      </c>
      <c r="E14" s="30" t="s">
        <v>18</v>
      </c>
      <c r="F14" s="98" t="s">
        <v>22</v>
      </c>
      <c r="G14" s="46">
        <v>32045</v>
      </c>
      <c r="H14" s="49" t="s">
        <v>334</v>
      </c>
      <c r="I14" s="32">
        <v>141</v>
      </c>
      <c r="J14" s="31">
        <v>75100</v>
      </c>
      <c r="K14" s="59" t="s">
        <v>19</v>
      </c>
      <c r="L14" s="145">
        <f>(L11*108/100)-L11</f>
        <v>31622.583703703713</v>
      </c>
      <c r="M14" s="93"/>
    </row>
    <row r="15" spans="1:13" ht="37.5" customHeight="1">
      <c r="A15" s="81" t="s">
        <v>119</v>
      </c>
      <c r="B15" s="30" t="s">
        <v>18</v>
      </c>
      <c r="C15" s="30" t="s">
        <v>18</v>
      </c>
      <c r="D15" s="30" t="s">
        <v>18</v>
      </c>
      <c r="E15" s="30" t="s">
        <v>18</v>
      </c>
      <c r="F15" s="98" t="s">
        <v>22</v>
      </c>
      <c r="G15" s="46">
        <v>30000</v>
      </c>
      <c r="H15" s="49" t="s">
        <v>256</v>
      </c>
      <c r="I15" s="46">
        <v>10480</v>
      </c>
      <c r="J15" s="16">
        <v>75100</v>
      </c>
      <c r="K15" s="61" t="s">
        <v>19</v>
      </c>
      <c r="L15" s="146">
        <f>(SUM(L2:L5)+SUM(L6:L8))*108/100-SUM(L2:L5)-SUM(L6:L8)</f>
        <v>25120</v>
      </c>
      <c r="M15" s="93"/>
    </row>
    <row r="16" spans="1:13" ht="58">
      <c r="A16" s="47" t="s">
        <v>227</v>
      </c>
      <c r="B16" s="30" t="s">
        <v>18</v>
      </c>
      <c r="C16" s="30" t="s">
        <v>18</v>
      </c>
      <c r="D16" s="30" t="s">
        <v>18</v>
      </c>
      <c r="E16" s="30" t="s">
        <v>18</v>
      </c>
      <c r="F16" s="98" t="s">
        <v>212</v>
      </c>
      <c r="G16" s="100">
        <v>30000</v>
      </c>
      <c r="H16" s="49" t="s">
        <v>256</v>
      </c>
      <c r="I16" s="32">
        <v>10480</v>
      </c>
      <c r="J16" s="31">
        <v>61300</v>
      </c>
      <c r="K16" s="101" t="s">
        <v>281</v>
      </c>
      <c r="L16" s="146">
        <v>10000</v>
      </c>
      <c r="M16" s="93"/>
    </row>
    <row r="17" spans="1:13" ht="58">
      <c r="A17" s="47" t="s">
        <v>229</v>
      </c>
      <c r="B17" s="30" t="s">
        <v>18</v>
      </c>
      <c r="C17" s="30" t="s">
        <v>18</v>
      </c>
      <c r="D17" s="30" t="s">
        <v>18</v>
      </c>
      <c r="E17" s="30" t="s">
        <v>18</v>
      </c>
      <c r="F17" s="98" t="s">
        <v>212</v>
      </c>
      <c r="G17" s="100">
        <v>30000</v>
      </c>
      <c r="H17" s="49" t="s">
        <v>256</v>
      </c>
      <c r="I17" s="32">
        <v>10480</v>
      </c>
      <c r="J17" s="31">
        <v>61300</v>
      </c>
      <c r="K17" s="101" t="s">
        <v>281</v>
      </c>
      <c r="L17" s="146">
        <v>40000</v>
      </c>
      <c r="M17" s="93"/>
    </row>
    <row r="18" spans="1:13" ht="43.5">
      <c r="A18" s="244" t="s">
        <v>230</v>
      </c>
      <c r="B18" s="30" t="s">
        <v>18</v>
      </c>
      <c r="C18" s="30" t="s">
        <v>18</v>
      </c>
      <c r="D18" s="30" t="s">
        <v>18</v>
      </c>
      <c r="E18" s="30" t="s">
        <v>18</v>
      </c>
      <c r="F18" s="98" t="s">
        <v>212</v>
      </c>
      <c r="G18" s="100">
        <v>30000</v>
      </c>
      <c r="H18" s="49" t="s">
        <v>256</v>
      </c>
      <c r="I18" s="32">
        <v>10480</v>
      </c>
      <c r="J18" s="31">
        <v>61300</v>
      </c>
      <c r="K18" s="101" t="s">
        <v>281</v>
      </c>
      <c r="L18" s="146">
        <v>81000</v>
      </c>
      <c r="M18" s="93"/>
    </row>
    <row r="19" spans="1:13" ht="43.5">
      <c r="A19" s="47" t="s">
        <v>231</v>
      </c>
      <c r="B19" s="30" t="s">
        <v>18</v>
      </c>
      <c r="C19" s="30" t="s">
        <v>18</v>
      </c>
      <c r="D19" s="30" t="s">
        <v>18</v>
      </c>
      <c r="E19" s="30" t="s">
        <v>18</v>
      </c>
      <c r="F19" s="98" t="s">
        <v>212</v>
      </c>
      <c r="G19" s="100"/>
      <c r="H19" s="49"/>
      <c r="I19" s="32"/>
      <c r="J19" s="31"/>
      <c r="K19" s="101" t="s">
        <v>228</v>
      </c>
      <c r="L19" s="146"/>
      <c r="M19" s="93"/>
    </row>
    <row r="20" spans="1:13" ht="72.5">
      <c r="A20" s="47" t="s">
        <v>232</v>
      </c>
      <c r="B20" s="30" t="s">
        <v>18</v>
      </c>
      <c r="C20" s="30" t="s">
        <v>18</v>
      </c>
      <c r="D20" s="30" t="s">
        <v>18</v>
      </c>
      <c r="E20" s="30" t="s">
        <v>18</v>
      </c>
      <c r="F20" s="98" t="s">
        <v>212</v>
      </c>
      <c r="G20" s="100"/>
      <c r="H20" s="49"/>
      <c r="I20" s="32"/>
      <c r="J20" s="31"/>
      <c r="K20" s="101" t="s">
        <v>228</v>
      </c>
      <c r="L20" s="146"/>
      <c r="M20" s="93"/>
    </row>
    <row r="21" spans="1:13" ht="29">
      <c r="A21" s="47"/>
      <c r="B21" s="30" t="s">
        <v>18</v>
      </c>
      <c r="C21" s="30" t="s">
        <v>18</v>
      </c>
      <c r="D21" s="30" t="s">
        <v>18</v>
      </c>
      <c r="E21" s="30" t="s">
        <v>18</v>
      </c>
      <c r="F21" s="98" t="s">
        <v>212</v>
      </c>
      <c r="G21" s="100"/>
      <c r="H21" s="49"/>
      <c r="I21" s="32"/>
      <c r="J21" s="31"/>
      <c r="K21" s="101" t="s">
        <v>233</v>
      </c>
      <c r="L21" s="146"/>
      <c r="M21" s="93"/>
    </row>
    <row r="22" spans="1:13" ht="29">
      <c r="A22" s="47" t="s">
        <v>234</v>
      </c>
      <c r="B22" s="30" t="s">
        <v>18</v>
      </c>
      <c r="C22" s="30" t="s">
        <v>18</v>
      </c>
      <c r="D22" s="30" t="s">
        <v>18</v>
      </c>
      <c r="E22" s="30" t="s">
        <v>18</v>
      </c>
      <c r="F22" s="98" t="s">
        <v>212</v>
      </c>
      <c r="G22" s="100"/>
      <c r="H22" s="49"/>
      <c r="I22" s="32"/>
      <c r="J22" s="31"/>
      <c r="K22" s="101" t="s">
        <v>228</v>
      </c>
      <c r="L22" s="146"/>
      <c r="M22" s="93"/>
    </row>
    <row r="23" spans="1:13" ht="58">
      <c r="A23" s="47" t="s">
        <v>235</v>
      </c>
      <c r="B23" s="30" t="s">
        <v>18</v>
      </c>
      <c r="C23" s="30" t="s">
        <v>18</v>
      </c>
      <c r="D23" s="30" t="s">
        <v>18</v>
      </c>
      <c r="E23" s="30" t="s">
        <v>18</v>
      </c>
      <c r="F23" s="98" t="s">
        <v>212</v>
      </c>
      <c r="G23" s="100"/>
      <c r="H23" s="49"/>
      <c r="I23" s="32"/>
      <c r="J23" s="31"/>
      <c r="K23" s="101" t="s">
        <v>219</v>
      </c>
      <c r="L23" s="146"/>
      <c r="M23" s="93"/>
    </row>
    <row r="24" spans="1:13">
      <c r="A24" s="47" t="s">
        <v>122</v>
      </c>
      <c r="B24" s="30"/>
      <c r="C24" s="30"/>
      <c r="D24" s="30"/>
      <c r="E24" s="30"/>
      <c r="F24" s="30"/>
      <c r="G24" s="100"/>
      <c r="H24" s="49"/>
      <c r="I24" s="32"/>
      <c r="J24" s="31"/>
      <c r="K24" s="90"/>
      <c r="L24" s="146"/>
      <c r="M24" s="93"/>
    </row>
    <row r="25" spans="1:13" ht="43.5">
      <c r="A25" s="81" t="s">
        <v>119</v>
      </c>
      <c r="B25" s="30" t="s">
        <v>18</v>
      </c>
      <c r="C25" s="30" t="s">
        <v>18</v>
      </c>
      <c r="D25" s="30" t="s">
        <v>18</v>
      </c>
      <c r="E25" s="30" t="s">
        <v>18</v>
      </c>
      <c r="F25" s="98" t="s">
        <v>22</v>
      </c>
      <c r="G25" s="46">
        <v>30000</v>
      </c>
      <c r="H25" s="49" t="s">
        <v>256</v>
      </c>
      <c r="I25" s="46">
        <v>10480</v>
      </c>
      <c r="J25" s="16">
        <v>75100</v>
      </c>
      <c r="K25" s="61" t="s">
        <v>19</v>
      </c>
      <c r="L25" s="146">
        <f>(L16+L17+L18)*108/100-L16-L17-L18</f>
        <v>10480</v>
      </c>
      <c r="M25" s="95" t="s">
        <v>115</v>
      </c>
    </row>
    <row r="26" spans="1:13" ht="43.5">
      <c r="A26" s="97" t="s">
        <v>236</v>
      </c>
      <c r="B26" s="30" t="s">
        <v>18</v>
      </c>
      <c r="C26" s="30" t="s">
        <v>18</v>
      </c>
      <c r="D26" s="30" t="s">
        <v>18</v>
      </c>
      <c r="E26" s="30" t="s">
        <v>18</v>
      </c>
      <c r="F26" s="30" t="s">
        <v>212</v>
      </c>
      <c r="G26" s="46"/>
      <c r="H26" s="49"/>
      <c r="I26" s="91"/>
      <c r="J26" s="31"/>
      <c r="K26" s="101" t="s">
        <v>400</v>
      </c>
      <c r="L26" s="148"/>
      <c r="M26" s="93"/>
    </row>
    <row r="27" spans="1:13" ht="72.5">
      <c r="A27" s="97" t="s">
        <v>237</v>
      </c>
      <c r="B27" s="30" t="s">
        <v>18</v>
      </c>
      <c r="C27" s="30" t="s">
        <v>18</v>
      </c>
      <c r="D27" s="30" t="s">
        <v>18</v>
      </c>
      <c r="E27" s="30" t="s">
        <v>18</v>
      </c>
      <c r="F27" s="30" t="s">
        <v>212</v>
      </c>
      <c r="G27" s="46"/>
      <c r="H27" s="49"/>
      <c r="I27" s="91"/>
      <c r="J27" s="31"/>
      <c r="K27" s="101" t="s">
        <v>400</v>
      </c>
      <c r="L27" s="148"/>
      <c r="M27" s="93"/>
    </row>
    <row r="28" spans="1:13" ht="87">
      <c r="A28" s="97" t="s">
        <v>238</v>
      </c>
      <c r="B28" s="30" t="s">
        <v>18</v>
      </c>
      <c r="C28" s="30" t="s">
        <v>18</v>
      </c>
      <c r="D28" s="30" t="s">
        <v>18</v>
      </c>
      <c r="E28" s="30" t="s">
        <v>18</v>
      </c>
      <c r="F28" s="30" t="s">
        <v>212</v>
      </c>
      <c r="G28" s="46"/>
      <c r="H28" s="49"/>
      <c r="I28" s="91"/>
      <c r="J28" s="31"/>
      <c r="K28" s="101" t="s">
        <v>400</v>
      </c>
      <c r="L28" s="148"/>
      <c r="M28" s="93"/>
    </row>
    <row r="29" spans="1:13">
      <c r="A29" s="89" t="s">
        <v>122</v>
      </c>
      <c r="B29" s="30"/>
      <c r="C29" s="30"/>
      <c r="D29" s="30"/>
      <c r="E29" s="30"/>
      <c r="F29" s="30"/>
      <c r="G29" s="100"/>
      <c r="H29" s="49"/>
      <c r="I29" s="32"/>
      <c r="J29" s="102"/>
      <c r="K29" s="103"/>
      <c r="L29" s="146"/>
      <c r="M29" s="93"/>
    </row>
    <row r="30" spans="1:13" ht="35.25" customHeight="1">
      <c r="A30" s="81" t="s">
        <v>119</v>
      </c>
      <c r="B30" s="30" t="s">
        <v>18</v>
      </c>
      <c r="C30" s="30" t="s">
        <v>18</v>
      </c>
      <c r="D30" s="30" t="s">
        <v>18</v>
      </c>
      <c r="E30" s="30" t="s">
        <v>18</v>
      </c>
      <c r="F30" s="98" t="s">
        <v>22</v>
      </c>
      <c r="G30" s="46"/>
      <c r="H30" s="49"/>
      <c r="I30" s="46"/>
      <c r="J30" s="16">
        <v>75100</v>
      </c>
      <c r="K30" s="61" t="s">
        <v>19</v>
      </c>
      <c r="L30" s="146"/>
      <c r="M30" s="94"/>
    </row>
    <row r="31" spans="1:13" ht="43.5">
      <c r="A31" s="97" t="s">
        <v>243</v>
      </c>
      <c r="B31" s="30" t="s">
        <v>18</v>
      </c>
      <c r="C31" s="30" t="s">
        <v>18</v>
      </c>
      <c r="D31" s="30" t="s">
        <v>18</v>
      </c>
      <c r="E31" s="30" t="s">
        <v>18</v>
      </c>
      <c r="F31" s="98" t="s">
        <v>212</v>
      </c>
      <c r="G31" s="46"/>
      <c r="H31" s="46"/>
      <c r="I31" s="91"/>
      <c r="J31" s="92"/>
      <c r="K31" s="60" t="s">
        <v>401</v>
      </c>
      <c r="L31" s="146"/>
      <c r="M31" s="93"/>
    </row>
    <row r="32" spans="1:13" ht="29">
      <c r="A32" s="97"/>
      <c r="B32" s="30" t="s">
        <v>18</v>
      </c>
      <c r="C32" s="30" t="s">
        <v>18</v>
      </c>
      <c r="D32" s="30" t="s">
        <v>18</v>
      </c>
      <c r="E32" s="30" t="s">
        <v>18</v>
      </c>
      <c r="F32" s="98" t="s">
        <v>212</v>
      </c>
      <c r="G32" s="46"/>
      <c r="H32" s="46"/>
      <c r="I32" s="91"/>
      <c r="J32" s="92"/>
      <c r="K32" s="60" t="s">
        <v>401</v>
      </c>
      <c r="L32" s="146"/>
      <c r="M32" s="93"/>
    </row>
    <row r="33" spans="1:13" ht="66.650000000000006" customHeight="1">
      <c r="A33" s="97" t="s">
        <v>245</v>
      </c>
      <c r="B33" s="30" t="s">
        <v>18</v>
      </c>
      <c r="C33" s="30" t="s">
        <v>18</v>
      </c>
      <c r="D33" s="30" t="s">
        <v>18</v>
      </c>
      <c r="E33" s="30" t="s">
        <v>18</v>
      </c>
      <c r="F33" s="98" t="s">
        <v>212</v>
      </c>
      <c r="G33" s="46"/>
      <c r="H33" s="46"/>
      <c r="I33" s="91"/>
      <c r="J33" s="92"/>
      <c r="K33" s="60" t="s">
        <v>401</v>
      </c>
      <c r="L33" s="146"/>
      <c r="M33" s="93"/>
    </row>
    <row r="34" spans="1:13" ht="87" customHeight="1">
      <c r="A34" s="97" t="s">
        <v>246</v>
      </c>
      <c r="B34" s="30" t="s">
        <v>18</v>
      </c>
      <c r="C34" s="30" t="s">
        <v>18</v>
      </c>
      <c r="D34" s="30" t="s">
        <v>18</v>
      </c>
      <c r="E34" s="30" t="s">
        <v>18</v>
      </c>
      <c r="F34" s="98" t="s">
        <v>212</v>
      </c>
      <c r="G34" s="46"/>
      <c r="H34" s="46"/>
      <c r="I34" s="91"/>
      <c r="J34" s="92"/>
      <c r="K34" s="60" t="s">
        <v>401</v>
      </c>
      <c r="L34" s="146"/>
      <c r="M34" s="93"/>
    </row>
    <row r="35" spans="1:13" ht="30.65" customHeight="1">
      <c r="A35" s="89" t="s">
        <v>122</v>
      </c>
      <c r="B35" s="30"/>
      <c r="C35" s="30"/>
      <c r="D35" s="30"/>
      <c r="E35" s="30"/>
      <c r="F35" s="30"/>
      <c r="G35" s="100"/>
      <c r="H35" s="49"/>
      <c r="I35" s="91"/>
      <c r="J35" s="31"/>
      <c r="K35" s="90"/>
      <c r="L35" s="146"/>
      <c r="M35" s="93"/>
    </row>
    <row r="36" spans="1:13" ht="34.75" customHeight="1">
      <c r="A36" s="81" t="s">
        <v>119</v>
      </c>
      <c r="B36" s="30" t="s">
        <v>18</v>
      </c>
      <c r="C36" s="30" t="s">
        <v>18</v>
      </c>
      <c r="D36" s="30" t="s">
        <v>18</v>
      </c>
      <c r="E36" s="30" t="s">
        <v>18</v>
      </c>
      <c r="F36" s="98" t="s">
        <v>22</v>
      </c>
      <c r="G36" s="46"/>
      <c r="H36" s="49"/>
      <c r="I36" s="46"/>
      <c r="J36" s="16">
        <v>75100</v>
      </c>
      <c r="K36" s="61" t="s">
        <v>19</v>
      </c>
      <c r="L36" s="149"/>
      <c r="M36" s="93"/>
    </row>
    <row r="37" spans="1:13" ht="58">
      <c r="A37" s="105" t="s">
        <v>248</v>
      </c>
      <c r="B37" s="30" t="s">
        <v>18</v>
      </c>
      <c r="C37" s="30" t="s">
        <v>18</v>
      </c>
      <c r="D37" s="30" t="s">
        <v>18</v>
      </c>
      <c r="E37" s="30" t="s">
        <v>18</v>
      </c>
      <c r="F37" s="98" t="s">
        <v>212</v>
      </c>
      <c r="G37" s="31">
        <v>30000</v>
      </c>
      <c r="H37" s="30" t="s">
        <v>256</v>
      </c>
      <c r="I37" s="92">
        <v>10480</v>
      </c>
      <c r="J37" s="33">
        <v>61300</v>
      </c>
      <c r="K37" s="60" t="s">
        <v>281</v>
      </c>
      <c r="L37" s="146">
        <v>89810</v>
      </c>
      <c r="M37" s="93"/>
    </row>
    <row r="38" spans="1:13" ht="86.4" customHeight="1">
      <c r="A38" s="245" t="s">
        <v>249</v>
      </c>
      <c r="B38" s="30" t="s">
        <v>18</v>
      </c>
      <c r="C38" s="30" t="s">
        <v>18</v>
      </c>
      <c r="D38" s="30" t="s">
        <v>18</v>
      </c>
      <c r="E38" s="30" t="s">
        <v>18</v>
      </c>
      <c r="F38" s="98" t="s">
        <v>212</v>
      </c>
      <c r="G38" s="31">
        <v>30000</v>
      </c>
      <c r="H38" s="30" t="s">
        <v>256</v>
      </c>
      <c r="I38" s="92">
        <v>10480</v>
      </c>
      <c r="J38" s="33">
        <v>61300</v>
      </c>
      <c r="K38" s="60" t="s">
        <v>281</v>
      </c>
      <c r="L38" s="146">
        <v>75000</v>
      </c>
      <c r="M38" s="93"/>
    </row>
    <row r="39" spans="1:13" ht="29">
      <c r="A39" s="105" t="s">
        <v>250</v>
      </c>
      <c r="B39" s="30" t="s">
        <v>18</v>
      </c>
      <c r="C39" s="30" t="s">
        <v>18</v>
      </c>
      <c r="D39" s="30" t="s">
        <v>18</v>
      </c>
      <c r="E39" s="30" t="s">
        <v>18</v>
      </c>
      <c r="F39" s="98" t="s">
        <v>212</v>
      </c>
      <c r="G39" s="31">
        <v>30000</v>
      </c>
      <c r="H39" s="30" t="s">
        <v>256</v>
      </c>
      <c r="I39" s="92">
        <v>10480</v>
      </c>
      <c r="J39" s="33">
        <v>61300</v>
      </c>
      <c r="K39" s="60" t="s">
        <v>281</v>
      </c>
      <c r="L39" s="146">
        <v>80000</v>
      </c>
      <c r="M39" s="93"/>
    </row>
    <row r="40" spans="1:13" ht="29">
      <c r="A40" s="105" t="s">
        <v>251</v>
      </c>
      <c r="B40" s="30" t="s">
        <v>18</v>
      </c>
      <c r="C40" s="30" t="s">
        <v>18</v>
      </c>
      <c r="D40" s="30" t="s">
        <v>18</v>
      </c>
      <c r="E40" s="30" t="s">
        <v>18</v>
      </c>
      <c r="F40" s="98" t="s">
        <v>212</v>
      </c>
      <c r="G40" s="31">
        <v>30000</v>
      </c>
      <c r="H40" s="30" t="s">
        <v>256</v>
      </c>
      <c r="I40" s="92">
        <v>10480</v>
      </c>
      <c r="J40" s="33">
        <v>61300</v>
      </c>
      <c r="K40" s="60" t="s">
        <v>281</v>
      </c>
      <c r="L40" s="146">
        <v>70000</v>
      </c>
      <c r="M40" s="93"/>
    </row>
    <row r="41" spans="1:13" ht="58">
      <c r="A41" s="105" t="s">
        <v>252</v>
      </c>
      <c r="B41" s="30" t="s">
        <v>18</v>
      </c>
      <c r="C41" s="30" t="s">
        <v>18</v>
      </c>
      <c r="D41" s="30" t="s">
        <v>18</v>
      </c>
      <c r="E41" s="30" t="s">
        <v>18</v>
      </c>
      <c r="F41" s="98" t="s">
        <v>212</v>
      </c>
      <c r="G41" s="31"/>
      <c r="H41" s="30"/>
      <c r="I41" s="92"/>
      <c r="J41" s="33"/>
      <c r="K41" s="60"/>
      <c r="L41" s="146"/>
      <c r="M41" s="93"/>
    </row>
    <row r="42" spans="1:13">
      <c r="A42" s="105" t="s">
        <v>122</v>
      </c>
      <c r="B42" s="30" t="s">
        <v>18</v>
      </c>
      <c r="C42" s="30" t="s">
        <v>18</v>
      </c>
      <c r="D42" s="30" t="s">
        <v>18</v>
      </c>
      <c r="E42" s="30" t="s">
        <v>18</v>
      </c>
      <c r="F42" s="98" t="s">
        <v>226</v>
      </c>
      <c r="G42" s="31"/>
      <c r="H42" s="30"/>
      <c r="I42" s="92"/>
      <c r="J42" s="33"/>
      <c r="K42" s="60"/>
      <c r="L42" s="146"/>
      <c r="M42" s="93"/>
    </row>
    <row r="43" spans="1:13" ht="36.75" customHeight="1">
      <c r="A43" s="47" t="s">
        <v>119</v>
      </c>
      <c r="B43" s="30" t="s">
        <v>18</v>
      </c>
      <c r="C43" s="30" t="s">
        <v>18</v>
      </c>
      <c r="D43" s="30" t="s">
        <v>18</v>
      </c>
      <c r="E43" s="30" t="s">
        <v>18</v>
      </c>
      <c r="F43" s="98" t="s">
        <v>22</v>
      </c>
      <c r="G43" s="46">
        <v>30000</v>
      </c>
      <c r="H43" s="49" t="s">
        <v>256</v>
      </c>
      <c r="I43" s="46">
        <v>10480</v>
      </c>
      <c r="J43" s="16">
        <v>75100</v>
      </c>
      <c r="K43" s="61" t="s">
        <v>19</v>
      </c>
      <c r="L43" s="146">
        <f>(L37+L38+L39+L40)*108/100-L37-L38-L39-L40</f>
        <v>25184.799999999988</v>
      </c>
      <c r="M43" s="95"/>
    </row>
    <row r="44" spans="1:13" ht="29">
      <c r="A44" s="105" t="s">
        <v>255</v>
      </c>
      <c r="B44" s="30" t="s">
        <v>18</v>
      </c>
      <c r="C44" s="30" t="s">
        <v>18</v>
      </c>
      <c r="D44" s="30" t="s">
        <v>18</v>
      </c>
      <c r="E44" s="30" t="s">
        <v>18</v>
      </c>
      <c r="F44" s="98" t="s">
        <v>212</v>
      </c>
      <c r="G44" s="31"/>
      <c r="H44" s="30"/>
      <c r="I44" s="92"/>
      <c r="J44" s="33"/>
      <c r="K44" s="60" t="s">
        <v>213</v>
      </c>
      <c r="L44" s="146"/>
      <c r="M44" s="93"/>
    </row>
    <row r="45" spans="1:13" ht="43.5">
      <c r="A45" s="105" t="s">
        <v>258</v>
      </c>
      <c r="B45" s="30" t="s">
        <v>18</v>
      </c>
      <c r="C45" s="30" t="s">
        <v>18</v>
      </c>
      <c r="D45" s="30" t="s">
        <v>18</v>
      </c>
      <c r="E45" s="30" t="s">
        <v>18</v>
      </c>
      <c r="F45" s="98" t="s">
        <v>212</v>
      </c>
      <c r="G45" s="31"/>
      <c r="H45" s="30"/>
      <c r="I45" s="92"/>
      <c r="J45" s="33"/>
      <c r="K45" s="60" t="s">
        <v>213</v>
      </c>
      <c r="L45" s="146"/>
      <c r="M45" s="93"/>
    </row>
    <row r="46" spans="1:13" ht="29">
      <c r="A46" s="105" t="s">
        <v>259</v>
      </c>
      <c r="B46" s="30" t="s">
        <v>18</v>
      </c>
      <c r="C46" s="30" t="s">
        <v>18</v>
      </c>
      <c r="D46" s="30" t="s">
        <v>18</v>
      </c>
      <c r="E46" s="30" t="s">
        <v>18</v>
      </c>
      <c r="F46" s="98" t="s">
        <v>212</v>
      </c>
      <c r="G46" s="31"/>
      <c r="H46" s="30"/>
      <c r="I46" s="92"/>
      <c r="J46" s="33"/>
      <c r="K46" s="60" t="s">
        <v>213</v>
      </c>
      <c r="L46" s="146"/>
      <c r="M46" s="93"/>
    </row>
    <row r="47" spans="1:13" ht="43.5">
      <c r="A47" s="105" t="s">
        <v>260</v>
      </c>
      <c r="B47" s="30" t="s">
        <v>18</v>
      </c>
      <c r="C47" s="30" t="s">
        <v>18</v>
      </c>
      <c r="D47" s="30" t="s">
        <v>18</v>
      </c>
      <c r="E47" s="30" t="s">
        <v>18</v>
      </c>
      <c r="F47" s="98" t="s">
        <v>212</v>
      </c>
      <c r="G47" s="31"/>
      <c r="H47" s="30"/>
      <c r="I47" s="92"/>
      <c r="J47" s="33"/>
      <c r="K47" s="60" t="s">
        <v>213</v>
      </c>
      <c r="L47" s="146"/>
      <c r="M47" s="93"/>
    </row>
    <row r="48" spans="1:13" ht="29">
      <c r="A48" s="105"/>
      <c r="B48" s="30" t="s">
        <v>18</v>
      </c>
      <c r="C48" s="30" t="s">
        <v>18</v>
      </c>
      <c r="D48" s="30" t="s">
        <v>18</v>
      </c>
      <c r="E48" s="30" t="s">
        <v>18</v>
      </c>
      <c r="F48" s="98" t="s">
        <v>212</v>
      </c>
      <c r="G48" s="31"/>
      <c r="H48" s="30"/>
      <c r="I48" s="92"/>
      <c r="J48" s="33"/>
      <c r="K48" s="60" t="s">
        <v>213</v>
      </c>
      <c r="L48" s="146"/>
      <c r="M48" s="93"/>
    </row>
    <row r="49" spans="1:13" ht="43.5">
      <c r="A49" s="105" t="s">
        <v>261</v>
      </c>
      <c r="B49" s="30" t="s">
        <v>18</v>
      </c>
      <c r="C49" s="30" t="s">
        <v>18</v>
      </c>
      <c r="D49" s="30" t="s">
        <v>18</v>
      </c>
      <c r="E49" s="30" t="s">
        <v>18</v>
      </c>
      <c r="F49" s="98" t="s">
        <v>212</v>
      </c>
      <c r="G49" s="31"/>
      <c r="H49" s="30"/>
      <c r="I49" s="92"/>
      <c r="J49" s="33"/>
      <c r="K49" s="60" t="s">
        <v>213</v>
      </c>
      <c r="L49" s="146"/>
      <c r="M49" s="93"/>
    </row>
    <row r="50" spans="1:13">
      <c r="A50" s="105" t="s">
        <v>122</v>
      </c>
      <c r="B50" s="30" t="s">
        <v>18</v>
      </c>
      <c r="C50" s="30" t="s">
        <v>18</v>
      </c>
      <c r="D50" s="30" t="s">
        <v>18</v>
      </c>
      <c r="E50" s="30" t="s">
        <v>18</v>
      </c>
      <c r="F50" s="98" t="s">
        <v>226</v>
      </c>
      <c r="G50" s="31"/>
      <c r="H50" s="30"/>
      <c r="I50" s="92"/>
      <c r="J50" s="33"/>
      <c r="K50" s="60"/>
      <c r="L50" s="146"/>
      <c r="M50" s="93"/>
    </row>
    <row r="51" spans="1:13" ht="36.75" customHeight="1">
      <c r="A51" s="47" t="s">
        <v>119</v>
      </c>
      <c r="B51" s="30" t="s">
        <v>18</v>
      </c>
      <c r="C51" s="30" t="s">
        <v>18</v>
      </c>
      <c r="D51" s="30" t="s">
        <v>18</v>
      </c>
      <c r="E51" s="30" t="s">
        <v>18</v>
      </c>
      <c r="F51" s="98" t="s">
        <v>22</v>
      </c>
      <c r="G51" s="46"/>
      <c r="H51" s="49"/>
      <c r="I51" s="46"/>
      <c r="J51" s="16">
        <v>75100</v>
      </c>
      <c r="K51" s="61" t="s">
        <v>19</v>
      </c>
      <c r="L51" s="146">
        <f>SUM(L44:L50)*108/100-SUM(L44:L50)</f>
        <v>0</v>
      </c>
      <c r="M51" s="95"/>
    </row>
    <row r="52" spans="1:13" ht="168.65" customHeight="1">
      <c r="A52" s="105" t="s">
        <v>263</v>
      </c>
      <c r="B52" s="30" t="s">
        <v>18</v>
      </c>
      <c r="C52" s="30" t="s">
        <v>18</v>
      </c>
      <c r="D52" s="30" t="s">
        <v>18</v>
      </c>
      <c r="E52" s="30" t="s">
        <v>18</v>
      </c>
      <c r="F52" s="98" t="s">
        <v>212</v>
      </c>
      <c r="G52" s="31"/>
      <c r="H52" s="30"/>
      <c r="I52" s="92"/>
      <c r="J52" s="33"/>
      <c r="K52" s="60" t="s">
        <v>213</v>
      </c>
      <c r="L52" s="146"/>
      <c r="M52" s="93"/>
    </row>
    <row r="53" spans="1:13" ht="29">
      <c r="A53" s="105" t="s">
        <v>264</v>
      </c>
      <c r="B53" s="30" t="s">
        <v>18</v>
      </c>
      <c r="C53" s="30" t="s">
        <v>18</v>
      </c>
      <c r="D53" s="30" t="s">
        <v>18</v>
      </c>
      <c r="E53" s="30" t="s">
        <v>18</v>
      </c>
      <c r="F53" s="98" t="s">
        <v>212</v>
      </c>
      <c r="G53" s="31"/>
      <c r="H53" s="30"/>
      <c r="I53" s="92"/>
      <c r="J53" s="33"/>
      <c r="K53" s="60" t="s">
        <v>213</v>
      </c>
      <c r="L53" s="146"/>
      <c r="M53" s="93"/>
    </row>
    <row r="54" spans="1:13" ht="29">
      <c r="A54" s="105" t="s">
        <v>265</v>
      </c>
      <c r="B54" s="30" t="s">
        <v>18</v>
      </c>
      <c r="C54" s="30" t="s">
        <v>18</v>
      </c>
      <c r="D54" s="30" t="s">
        <v>18</v>
      </c>
      <c r="E54" s="30" t="s">
        <v>18</v>
      </c>
      <c r="F54" s="98" t="s">
        <v>212</v>
      </c>
      <c r="G54" s="31"/>
      <c r="H54" s="30"/>
      <c r="I54" s="92"/>
      <c r="J54" s="33"/>
      <c r="K54" s="60" t="s">
        <v>213</v>
      </c>
      <c r="L54" s="146"/>
      <c r="M54" s="93"/>
    </row>
    <row r="55" spans="1:13">
      <c r="A55" s="105" t="s">
        <v>122</v>
      </c>
      <c r="B55" s="30"/>
      <c r="C55" s="30"/>
      <c r="D55" s="30"/>
      <c r="E55" s="30"/>
      <c r="F55" s="98" t="s">
        <v>226</v>
      </c>
      <c r="G55" s="31"/>
      <c r="H55" s="30"/>
      <c r="I55" s="92"/>
      <c r="J55" s="33"/>
      <c r="K55" s="60"/>
      <c r="L55" s="146"/>
      <c r="M55" s="93"/>
    </row>
    <row r="56" spans="1:13" ht="46.25" customHeight="1">
      <c r="A56" s="47" t="s">
        <v>119</v>
      </c>
      <c r="B56" s="30" t="s">
        <v>18</v>
      </c>
      <c r="C56" s="30" t="s">
        <v>18</v>
      </c>
      <c r="D56" s="30" t="s">
        <v>18</v>
      </c>
      <c r="E56" s="30" t="s">
        <v>18</v>
      </c>
      <c r="F56" s="98" t="s">
        <v>22</v>
      </c>
      <c r="G56" s="46"/>
      <c r="H56" s="49"/>
      <c r="I56" s="46"/>
      <c r="J56" s="16">
        <v>75100</v>
      </c>
      <c r="K56" s="61" t="s">
        <v>19</v>
      </c>
      <c r="L56" s="146">
        <f>SUM(L52:L55)*108/100-SUM(L52:L55)</f>
        <v>0</v>
      </c>
      <c r="M56" s="95"/>
    </row>
    <row r="57" spans="1:13" ht="43.5">
      <c r="A57" s="105" t="s">
        <v>268</v>
      </c>
      <c r="B57" s="30" t="s">
        <v>18</v>
      </c>
      <c r="C57" s="30" t="s">
        <v>18</v>
      </c>
      <c r="D57" s="30" t="s">
        <v>18</v>
      </c>
      <c r="E57" s="30" t="s">
        <v>18</v>
      </c>
      <c r="F57" s="98" t="s">
        <v>212</v>
      </c>
      <c r="G57" s="31"/>
      <c r="H57" s="30"/>
      <c r="I57" s="92"/>
      <c r="J57" s="33"/>
      <c r="K57" s="60" t="s">
        <v>213</v>
      </c>
      <c r="L57" s="146"/>
      <c r="M57" s="93"/>
    </row>
    <row r="58" spans="1:13" ht="29">
      <c r="A58" s="105" t="s">
        <v>269</v>
      </c>
      <c r="B58" s="30" t="s">
        <v>18</v>
      </c>
      <c r="C58" s="30" t="s">
        <v>18</v>
      </c>
      <c r="D58" s="30" t="s">
        <v>18</v>
      </c>
      <c r="E58" s="30" t="s">
        <v>18</v>
      </c>
      <c r="F58" s="98" t="s">
        <v>212</v>
      </c>
      <c r="G58" s="31"/>
      <c r="H58" s="30"/>
      <c r="I58" s="92"/>
      <c r="J58" s="33"/>
      <c r="K58" s="60" t="s">
        <v>219</v>
      </c>
      <c r="L58" s="146"/>
      <c r="M58" s="93"/>
    </row>
    <row r="59" spans="1:13" ht="29">
      <c r="A59" s="105"/>
      <c r="B59" s="30" t="s">
        <v>18</v>
      </c>
      <c r="C59" s="30" t="s">
        <v>18</v>
      </c>
      <c r="D59" s="30" t="s">
        <v>18</v>
      </c>
      <c r="E59" s="30" t="s">
        <v>18</v>
      </c>
      <c r="F59" s="98" t="s">
        <v>212</v>
      </c>
      <c r="G59" s="31"/>
      <c r="H59" s="30"/>
      <c r="I59" s="92"/>
      <c r="J59" s="33"/>
      <c r="K59" s="60" t="s">
        <v>219</v>
      </c>
      <c r="L59" s="146"/>
      <c r="M59" s="93"/>
    </row>
    <row r="60" spans="1:13" ht="75.650000000000006" customHeight="1">
      <c r="A60" s="105" t="s">
        <v>270</v>
      </c>
      <c r="B60" s="30" t="s">
        <v>18</v>
      </c>
      <c r="C60" s="30" t="s">
        <v>18</v>
      </c>
      <c r="D60" s="30" t="s">
        <v>18</v>
      </c>
      <c r="E60" s="30" t="s">
        <v>18</v>
      </c>
      <c r="F60" s="98" t="s">
        <v>212</v>
      </c>
      <c r="G60" s="31"/>
      <c r="H60" s="30"/>
      <c r="I60" s="92"/>
      <c r="J60" s="33"/>
      <c r="K60" s="60" t="s">
        <v>271</v>
      </c>
      <c r="L60" s="146"/>
      <c r="M60" s="93"/>
    </row>
    <row r="61" spans="1:13" ht="29">
      <c r="A61" s="105"/>
      <c r="B61" s="30" t="s">
        <v>18</v>
      </c>
      <c r="C61" s="30" t="s">
        <v>18</v>
      </c>
      <c r="D61" s="30" t="s">
        <v>18</v>
      </c>
      <c r="E61" s="30" t="s">
        <v>18</v>
      </c>
      <c r="F61" s="98" t="s">
        <v>212</v>
      </c>
      <c r="G61" s="31"/>
      <c r="H61" s="30"/>
      <c r="I61" s="92"/>
      <c r="J61" s="33"/>
      <c r="K61" s="60" t="s">
        <v>271</v>
      </c>
      <c r="L61" s="146"/>
      <c r="M61" s="93"/>
    </row>
    <row r="62" spans="1:13" ht="41.4" customHeight="1">
      <c r="A62" s="105" t="s">
        <v>122</v>
      </c>
      <c r="B62" s="30"/>
      <c r="C62" s="30"/>
      <c r="D62" s="30"/>
      <c r="E62" s="30"/>
      <c r="F62" s="98"/>
      <c r="G62" s="31"/>
      <c r="H62" s="30"/>
      <c r="I62" s="92"/>
      <c r="J62" s="33"/>
      <c r="K62" s="60"/>
      <c r="L62" s="146"/>
      <c r="M62" s="93"/>
    </row>
    <row r="63" spans="1:13" ht="36.75" customHeight="1">
      <c r="A63" s="47" t="s">
        <v>119</v>
      </c>
      <c r="B63" s="30" t="s">
        <v>18</v>
      </c>
      <c r="C63" s="30" t="s">
        <v>18</v>
      </c>
      <c r="D63" s="30" t="s">
        <v>18</v>
      </c>
      <c r="E63" s="30" t="s">
        <v>18</v>
      </c>
      <c r="F63" s="98" t="s">
        <v>22</v>
      </c>
      <c r="G63" s="46"/>
      <c r="H63" s="49"/>
      <c r="I63" s="46"/>
      <c r="J63" s="16">
        <v>75100</v>
      </c>
      <c r="K63" s="61" t="s">
        <v>19</v>
      </c>
      <c r="L63" s="146">
        <f>SUM(L57:L62)*108/100-SUM(L57:L62)</f>
        <v>0</v>
      </c>
      <c r="M63" s="95"/>
    </row>
    <row r="64" spans="1:13" ht="29">
      <c r="A64" s="105" t="s">
        <v>272</v>
      </c>
      <c r="B64" s="30" t="s">
        <v>18</v>
      </c>
      <c r="C64" s="30" t="s">
        <v>18</v>
      </c>
      <c r="D64" s="30" t="s">
        <v>18</v>
      </c>
      <c r="E64" s="30" t="s">
        <v>18</v>
      </c>
      <c r="F64" s="98" t="s">
        <v>212</v>
      </c>
      <c r="G64" s="31"/>
      <c r="H64" s="30"/>
      <c r="I64" s="92"/>
      <c r="J64" s="33"/>
      <c r="K64" s="60" t="s">
        <v>213</v>
      </c>
      <c r="L64" s="146"/>
      <c r="M64" s="93"/>
    </row>
    <row r="65" spans="1:13" ht="43.5">
      <c r="A65" s="105" t="s">
        <v>273</v>
      </c>
      <c r="B65" s="30" t="s">
        <v>18</v>
      </c>
      <c r="C65" s="30" t="s">
        <v>18</v>
      </c>
      <c r="D65" s="30" t="s">
        <v>18</v>
      </c>
      <c r="E65" s="30" t="s">
        <v>18</v>
      </c>
      <c r="F65" s="98" t="s">
        <v>212</v>
      </c>
      <c r="G65" s="31"/>
      <c r="H65" s="30"/>
      <c r="I65" s="92"/>
      <c r="J65" s="33"/>
      <c r="K65" s="60" t="s">
        <v>213</v>
      </c>
      <c r="L65" s="146"/>
      <c r="M65" s="93"/>
    </row>
    <row r="66" spans="1:13" ht="29">
      <c r="A66" s="105" t="s">
        <v>274</v>
      </c>
      <c r="B66" s="30" t="s">
        <v>18</v>
      </c>
      <c r="C66" s="30" t="s">
        <v>18</v>
      </c>
      <c r="D66" s="30" t="s">
        <v>18</v>
      </c>
      <c r="E66" s="30" t="s">
        <v>18</v>
      </c>
      <c r="F66" s="98" t="s">
        <v>212</v>
      </c>
      <c r="G66" s="31"/>
      <c r="H66" s="30"/>
      <c r="I66" s="92"/>
      <c r="J66" s="33"/>
      <c r="K66" s="60" t="s">
        <v>213</v>
      </c>
      <c r="L66" s="146"/>
      <c r="M66" s="93"/>
    </row>
    <row r="67" spans="1:13">
      <c r="A67" s="105" t="s">
        <v>122</v>
      </c>
      <c r="B67" s="30"/>
      <c r="C67" s="30"/>
      <c r="D67" s="30"/>
      <c r="E67" s="30"/>
      <c r="F67" s="98"/>
      <c r="G67" s="31"/>
      <c r="H67" s="30"/>
      <c r="I67" s="92"/>
      <c r="J67" s="33"/>
      <c r="K67" s="60"/>
      <c r="L67" s="146"/>
      <c r="M67" s="93"/>
    </row>
    <row r="68" spans="1:13" ht="36.75" customHeight="1">
      <c r="A68" s="47" t="s">
        <v>119</v>
      </c>
      <c r="B68" s="30" t="s">
        <v>18</v>
      </c>
      <c r="C68" s="30" t="s">
        <v>18</v>
      </c>
      <c r="D68" s="30" t="s">
        <v>18</v>
      </c>
      <c r="E68" s="30" t="s">
        <v>18</v>
      </c>
      <c r="F68" s="98" t="s">
        <v>22</v>
      </c>
      <c r="G68" s="46"/>
      <c r="H68" s="49"/>
      <c r="I68" s="46"/>
      <c r="J68" s="16">
        <v>75100</v>
      </c>
      <c r="K68" s="61" t="s">
        <v>19</v>
      </c>
      <c r="L68" s="146">
        <f>SUM(L64:L67)*108/100-SUM(L64:L67)</f>
        <v>0</v>
      </c>
      <c r="M68" s="95"/>
    </row>
    <row r="69" spans="1:13" ht="29">
      <c r="A69" s="105" t="s">
        <v>275</v>
      </c>
      <c r="B69" s="30" t="s">
        <v>18</v>
      </c>
      <c r="C69" s="30" t="s">
        <v>18</v>
      </c>
      <c r="D69" s="30" t="s">
        <v>18</v>
      </c>
      <c r="E69" s="30" t="s">
        <v>18</v>
      </c>
      <c r="F69" s="98" t="s">
        <v>212</v>
      </c>
      <c r="G69" s="31"/>
      <c r="H69" s="30"/>
      <c r="I69" s="92"/>
      <c r="J69" s="33"/>
      <c r="K69" s="60" t="s">
        <v>213</v>
      </c>
      <c r="L69" s="146"/>
      <c r="M69" s="93"/>
    </row>
    <row r="70" spans="1:13" ht="29">
      <c r="A70" s="105" t="s">
        <v>276</v>
      </c>
      <c r="B70" s="30" t="s">
        <v>18</v>
      </c>
      <c r="C70" s="30" t="s">
        <v>18</v>
      </c>
      <c r="D70" s="30" t="s">
        <v>18</v>
      </c>
      <c r="E70" s="30" t="s">
        <v>18</v>
      </c>
      <c r="F70" s="98" t="s">
        <v>212</v>
      </c>
      <c r="G70" s="31"/>
      <c r="H70" s="30"/>
      <c r="I70" s="92"/>
      <c r="J70" s="33"/>
      <c r="K70" s="60" t="s">
        <v>277</v>
      </c>
      <c r="L70" s="146"/>
      <c r="M70" s="93"/>
    </row>
    <row r="71" spans="1:13" ht="29">
      <c r="A71" s="105" t="s">
        <v>278</v>
      </c>
      <c r="B71" s="30" t="s">
        <v>18</v>
      </c>
      <c r="C71" s="30" t="s">
        <v>18</v>
      </c>
      <c r="D71" s="30" t="s">
        <v>18</v>
      </c>
      <c r="E71" s="30" t="s">
        <v>18</v>
      </c>
      <c r="F71" s="98" t="s">
        <v>212</v>
      </c>
      <c r="G71" s="31"/>
      <c r="H71" s="30"/>
      <c r="I71" s="92"/>
      <c r="J71" s="33"/>
      <c r="K71" s="60" t="s">
        <v>277</v>
      </c>
      <c r="L71" s="146"/>
      <c r="M71" s="93"/>
    </row>
    <row r="72" spans="1:13" ht="29">
      <c r="A72" s="105" t="s">
        <v>279</v>
      </c>
      <c r="B72" s="30"/>
      <c r="C72" s="30"/>
      <c r="D72" s="30"/>
      <c r="E72" s="30"/>
      <c r="F72" s="98" t="s">
        <v>212</v>
      </c>
      <c r="G72" s="31"/>
      <c r="H72" s="30"/>
      <c r="I72" s="92"/>
      <c r="J72" s="33"/>
      <c r="K72" s="60" t="s">
        <v>213</v>
      </c>
      <c r="L72" s="146"/>
      <c r="M72" s="93"/>
    </row>
    <row r="73" spans="1:13">
      <c r="A73" s="105" t="s">
        <v>122</v>
      </c>
      <c r="B73" s="30"/>
      <c r="C73" s="30"/>
      <c r="D73" s="30"/>
      <c r="E73" s="30"/>
      <c r="F73" s="98"/>
      <c r="G73" s="31"/>
      <c r="H73" s="30"/>
      <c r="I73" s="92"/>
      <c r="J73" s="33"/>
      <c r="K73" s="60"/>
      <c r="L73" s="146"/>
      <c r="M73" s="93"/>
    </row>
    <row r="74" spans="1:13" ht="29">
      <c r="A74" s="105" t="s">
        <v>275</v>
      </c>
      <c r="B74" s="30" t="s">
        <v>18</v>
      </c>
      <c r="C74" s="30" t="s">
        <v>18</v>
      </c>
      <c r="D74" s="30" t="s">
        <v>18</v>
      </c>
      <c r="E74" s="30" t="s">
        <v>18</v>
      </c>
      <c r="F74" s="98" t="s">
        <v>212</v>
      </c>
      <c r="G74" s="31"/>
      <c r="H74" s="30"/>
      <c r="I74" s="92"/>
      <c r="J74" s="33"/>
      <c r="K74" s="60" t="s">
        <v>213</v>
      </c>
      <c r="L74" s="146"/>
      <c r="M74" s="93"/>
    </row>
    <row r="75" spans="1:13" ht="29">
      <c r="A75" s="105" t="s">
        <v>276</v>
      </c>
      <c r="B75" s="30" t="s">
        <v>18</v>
      </c>
      <c r="C75" s="30" t="s">
        <v>18</v>
      </c>
      <c r="D75" s="30" t="s">
        <v>18</v>
      </c>
      <c r="E75" s="30" t="s">
        <v>18</v>
      </c>
      <c r="F75" s="98" t="s">
        <v>212</v>
      </c>
      <c r="G75" s="31"/>
      <c r="H75" s="30"/>
      <c r="I75" s="92"/>
      <c r="J75" s="33"/>
      <c r="K75" s="60" t="s">
        <v>277</v>
      </c>
      <c r="L75" s="146"/>
      <c r="M75" s="93"/>
    </row>
    <row r="76" spans="1:13" ht="54.65" customHeight="1">
      <c r="A76" s="105" t="s">
        <v>278</v>
      </c>
      <c r="B76" s="30" t="s">
        <v>18</v>
      </c>
      <c r="C76" s="30" t="s">
        <v>18</v>
      </c>
      <c r="D76" s="30" t="s">
        <v>18</v>
      </c>
      <c r="E76" s="30" t="s">
        <v>18</v>
      </c>
      <c r="F76" s="98" t="s">
        <v>212</v>
      </c>
      <c r="G76" s="31"/>
      <c r="H76" s="30"/>
      <c r="I76" s="92"/>
      <c r="J76" s="33"/>
      <c r="K76" s="60" t="s">
        <v>277</v>
      </c>
      <c r="L76" s="146"/>
      <c r="M76" s="93"/>
    </row>
    <row r="77" spans="1:13" ht="29">
      <c r="A77" s="105" t="s">
        <v>279</v>
      </c>
      <c r="B77" s="30"/>
      <c r="C77" s="30"/>
      <c r="D77" s="30"/>
      <c r="E77" s="30"/>
      <c r="F77" s="98" t="s">
        <v>212</v>
      </c>
      <c r="G77" s="31"/>
      <c r="H77" s="30"/>
      <c r="I77" s="92"/>
      <c r="J77" s="33"/>
      <c r="K77" s="60" t="s">
        <v>213</v>
      </c>
      <c r="L77" s="146"/>
      <c r="M77" s="93"/>
    </row>
    <row r="78" spans="1:13" ht="39.65" customHeight="1">
      <c r="A78" s="105" t="s">
        <v>122</v>
      </c>
      <c r="B78" s="30"/>
      <c r="C78" s="30"/>
      <c r="D78" s="30"/>
      <c r="E78" s="30"/>
      <c r="F78" s="98"/>
      <c r="G78" s="31"/>
      <c r="H78" s="30"/>
      <c r="I78" s="92"/>
      <c r="J78" s="33"/>
      <c r="K78" s="60"/>
      <c r="L78" s="146"/>
      <c r="M78" s="93"/>
    </row>
    <row r="79" spans="1:13" ht="36.75" customHeight="1">
      <c r="A79" s="47" t="s">
        <v>119</v>
      </c>
      <c r="B79" s="30" t="s">
        <v>18</v>
      </c>
      <c r="C79" s="30" t="s">
        <v>18</v>
      </c>
      <c r="D79" s="30" t="s">
        <v>18</v>
      </c>
      <c r="E79" s="30" t="s">
        <v>18</v>
      </c>
      <c r="F79" s="98" t="s">
        <v>22</v>
      </c>
      <c r="G79" s="46"/>
      <c r="H79" s="49"/>
      <c r="I79" s="46"/>
      <c r="J79" s="16">
        <v>75100</v>
      </c>
      <c r="K79" s="61" t="s">
        <v>19</v>
      </c>
      <c r="L79" s="146">
        <f>SUM(L69:L78)*108/100-SUM(L69:L78)</f>
        <v>0</v>
      </c>
      <c r="M79" s="95"/>
    </row>
    <row r="80" spans="1:13" ht="29">
      <c r="A80" s="105" t="s">
        <v>280</v>
      </c>
      <c r="B80" s="30" t="s">
        <v>18</v>
      </c>
      <c r="C80" s="30" t="s">
        <v>18</v>
      </c>
      <c r="D80" s="30" t="s">
        <v>18</v>
      </c>
      <c r="E80" s="30" t="s">
        <v>18</v>
      </c>
      <c r="F80" s="30" t="s">
        <v>212</v>
      </c>
      <c r="G80" s="31">
        <v>30000</v>
      </c>
      <c r="H80" s="30" t="s">
        <v>256</v>
      </c>
      <c r="I80" s="92" t="s">
        <v>257</v>
      </c>
      <c r="J80" s="33">
        <v>61300</v>
      </c>
      <c r="K80" s="47" t="s">
        <v>281</v>
      </c>
      <c r="L80" s="146">
        <v>1076213.1929925899</v>
      </c>
      <c r="M80" s="93"/>
    </row>
    <row r="81" spans="1:13" ht="29">
      <c r="A81" s="105" t="s">
        <v>280</v>
      </c>
      <c r="B81" s="30" t="s">
        <v>18</v>
      </c>
      <c r="C81" s="30" t="s">
        <v>18</v>
      </c>
      <c r="D81" s="30" t="s">
        <v>18</v>
      </c>
      <c r="E81" s="30" t="s">
        <v>18</v>
      </c>
      <c r="F81" s="30" t="s">
        <v>212</v>
      </c>
      <c r="G81" s="31">
        <v>30000</v>
      </c>
      <c r="H81" s="30" t="s">
        <v>282</v>
      </c>
      <c r="I81" s="92" t="s">
        <v>283</v>
      </c>
      <c r="J81" s="33">
        <v>61300</v>
      </c>
      <c r="K81" s="47" t="s">
        <v>281</v>
      </c>
      <c r="L81" s="146">
        <v>341121.72222222225</v>
      </c>
      <c r="M81" s="93"/>
    </row>
    <row r="82" spans="1:13" ht="29">
      <c r="A82" s="105" t="s">
        <v>280</v>
      </c>
      <c r="B82" s="30" t="s">
        <v>18</v>
      </c>
      <c r="C82" s="30" t="s">
        <v>18</v>
      </c>
      <c r="D82" s="30" t="s">
        <v>18</v>
      </c>
      <c r="E82" s="30" t="s">
        <v>18</v>
      </c>
      <c r="F82" s="30" t="s">
        <v>212</v>
      </c>
      <c r="G82" s="31">
        <v>30079</v>
      </c>
      <c r="H82" s="30" t="s">
        <v>244</v>
      </c>
      <c r="I82" s="92">
        <v>10159</v>
      </c>
      <c r="J82" s="33">
        <v>61300</v>
      </c>
      <c r="K82" s="47" t="s">
        <v>281</v>
      </c>
      <c r="L82" s="146">
        <v>232904.06481481483</v>
      </c>
      <c r="M82" s="93"/>
    </row>
    <row r="83" spans="1:13" ht="29">
      <c r="A83" s="105" t="s">
        <v>280</v>
      </c>
      <c r="B83" s="30" t="s">
        <v>18</v>
      </c>
      <c r="C83" s="30" t="s">
        <v>18</v>
      </c>
      <c r="D83" s="30" t="s">
        <v>18</v>
      </c>
      <c r="E83" s="30" t="s">
        <v>18</v>
      </c>
      <c r="F83" s="30" t="s">
        <v>212</v>
      </c>
      <c r="G83" s="31">
        <v>30000</v>
      </c>
      <c r="H83" s="30" t="s">
        <v>256</v>
      </c>
      <c r="I83" s="92" t="s">
        <v>257</v>
      </c>
      <c r="J83" s="33">
        <v>71400</v>
      </c>
      <c r="K83" s="47" t="s">
        <v>281</v>
      </c>
      <c r="L83" s="146">
        <v>173007.3996</v>
      </c>
      <c r="M83" s="93"/>
    </row>
    <row r="84" spans="1:13" ht="29">
      <c r="A84" s="105" t="s">
        <v>284</v>
      </c>
      <c r="B84" s="30" t="s">
        <v>18</v>
      </c>
      <c r="C84" s="30" t="s">
        <v>18</v>
      </c>
      <c r="D84" s="30" t="s">
        <v>18</v>
      </c>
      <c r="E84" s="30" t="s">
        <v>18</v>
      </c>
      <c r="F84" s="30" t="s">
        <v>212</v>
      </c>
      <c r="G84" s="31">
        <v>30000</v>
      </c>
      <c r="H84" s="30" t="s">
        <v>333</v>
      </c>
      <c r="I84" s="92">
        <v>10503</v>
      </c>
      <c r="J84" s="33">
        <v>71200</v>
      </c>
      <c r="K84" s="47" t="s">
        <v>335</v>
      </c>
      <c r="L84" s="146">
        <v>56509.283333333333</v>
      </c>
      <c r="M84" s="93"/>
    </row>
    <row r="85" spans="1:13" ht="58">
      <c r="A85" s="105" t="s">
        <v>285</v>
      </c>
      <c r="B85" s="30" t="s">
        <v>18</v>
      </c>
      <c r="C85" s="30" t="s">
        <v>18</v>
      </c>
      <c r="D85" s="30" t="s">
        <v>18</v>
      </c>
      <c r="E85" s="30" t="s">
        <v>18</v>
      </c>
      <c r="F85" s="30" t="s">
        <v>212</v>
      </c>
      <c r="G85" s="31">
        <v>30000</v>
      </c>
      <c r="H85" s="30" t="s">
        <v>332</v>
      </c>
      <c r="I85" s="92">
        <v>112</v>
      </c>
      <c r="J85" s="33">
        <v>74000</v>
      </c>
      <c r="K85" s="47" t="s">
        <v>342</v>
      </c>
      <c r="L85" s="146">
        <v>9192.0222222222219</v>
      </c>
      <c r="M85" s="93"/>
    </row>
    <row r="86" spans="1:13" ht="43.5">
      <c r="A86" s="105" t="s">
        <v>286</v>
      </c>
      <c r="B86" s="30" t="s">
        <v>18</v>
      </c>
      <c r="C86" s="30" t="s">
        <v>18</v>
      </c>
      <c r="D86" s="30" t="s">
        <v>18</v>
      </c>
      <c r="E86" s="30" t="s">
        <v>18</v>
      </c>
      <c r="F86" s="30" t="s">
        <v>212</v>
      </c>
      <c r="G86" s="31">
        <v>30000</v>
      </c>
      <c r="H86" s="30" t="s">
        <v>256</v>
      </c>
      <c r="I86" s="92" t="s">
        <v>257</v>
      </c>
      <c r="J86" s="33">
        <v>71200</v>
      </c>
      <c r="K86" s="47" t="s">
        <v>335</v>
      </c>
      <c r="L86" s="146">
        <v>40000</v>
      </c>
      <c r="M86" s="93"/>
    </row>
    <row r="87" spans="1:13" ht="29">
      <c r="A87" s="105" t="s">
        <v>287</v>
      </c>
      <c r="B87" s="30" t="s">
        <v>18</v>
      </c>
      <c r="C87" s="30" t="s">
        <v>18</v>
      </c>
      <c r="D87" s="30" t="s">
        <v>18</v>
      </c>
      <c r="E87" s="30" t="s">
        <v>18</v>
      </c>
      <c r="F87" s="30" t="s">
        <v>212</v>
      </c>
      <c r="G87" s="31"/>
      <c r="H87" s="30"/>
      <c r="I87" s="92"/>
      <c r="J87" s="33"/>
      <c r="K87" s="47" t="s">
        <v>213</v>
      </c>
      <c r="L87" s="146"/>
      <c r="M87" s="93"/>
    </row>
    <row r="88" spans="1:13" ht="29">
      <c r="A88" s="105" t="s">
        <v>288</v>
      </c>
      <c r="B88" s="30" t="s">
        <v>18</v>
      </c>
      <c r="C88" s="30" t="s">
        <v>18</v>
      </c>
      <c r="D88" s="30" t="s">
        <v>18</v>
      </c>
      <c r="E88" s="30" t="s">
        <v>18</v>
      </c>
      <c r="F88" s="30" t="s">
        <v>212</v>
      </c>
      <c r="G88" s="31"/>
      <c r="H88" s="30"/>
      <c r="I88" s="92"/>
      <c r="J88" s="33"/>
      <c r="K88" s="47" t="s">
        <v>213</v>
      </c>
      <c r="L88" s="146"/>
      <c r="M88" s="93"/>
    </row>
    <row r="89" spans="1:13" ht="29">
      <c r="A89" s="245" t="s">
        <v>122</v>
      </c>
      <c r="B89" s="30" t="s">
        <v>18</v>
      </c>
      <c r="C89" s="30" t="s">
        <v>18</v>
      </c>
      <c r="D89" s="30" t="s">
        <v>18</v>
      </c>
      <c r="E89" s="30" t="s">
        <v>18</v>
      </c>
      <c r="F89" s="180" t="s">
        <v>212</v>
      </c>
      <c r="G89" s="31">
        <v>30000</v>
      </c>
      <c r="H89" s="180" t="s">
        <v>332</v>
      </c>
      <c r="I89" s="92">
        <v>112</v>
      </c>
      <c r="J89" s="33">
        <v>74000</v>
      </c>
      <c r="K89" s="47" t="s">
        <v>342</v>
      </c>
      <c r="L89" s="146">
        <v>10000</v>
      </c>
      <c r="M89" s="93"/>
    </row>
    <row r="90" spans="1:13">
      <c r="A90" s="105" t="s">
        <v>119</v>
      </c>
      <c r="B90" s="30" t="s">
        <v>18</v>
      </c>
      <c r="C90" s="30" t="s">
        <v>18</v>
      </c>
      <c r="D90" s="30" t="s">
        <v>18</v>
      </c>
      <c r="E90" s="30" t="s">
        <v>18</v>
      </c>
      <c r="F90" s="180" t="s">
        <v>22</v>
      </c>
      <c r="G90" s="31">
        <v>30000</v>
      </c>
      <c r="H90" s="30" t="s">
        <v>333</v>
      </c>
      <c r="I90" s="92">
        <v>10503</v>
      </c>
      <c r="J90" s="33">
        <v>75100</v>
      </c>
      <c r="K90" s="47" t="s">
        <v>19</v>
      </c>
      <c r="L90" s="146">
        <f>(L84*108/100)-L84</f>
        <v>4520.7426666666652</v>
      </c>
      <c r="M90" s="93"/>
    </row>
    <row r="91" spans="1:13">
      <c r="A91" s="105" t="s">
        <v>119</v>
      </c>
      <c r="B91" s="30" t="s">
        <v>18</v>
      </c>
      <c r="C91" s="30" t="s">
        <v>18</v>
      </c>
      <c r="D91" s="30" t="s">
        <v>18</v>
      </c>
      <c r="E91" s="30" t="s">
        <v>18</v>
      </c>
      <c r="F91" s="180" t="s">
        <v>22</v>
      </c>
      <c r="G91" s="31">
        <v>30079</v>
      </c>
      <c r="H91" s="30" t="s">
        <v>244</v>
      </c>
      <c r="I91" s="92">
        <v>10159</v>
      </c>
      <c r="J91" s="33">
        <v>75100</v>
      </c>
      <c r="K91" s="47" t="s">
        <v>19</v>
      </c>
      <c r="L91" s="146">
        <f>(L82)*108/100-L82</f>
        <v>18632.325185185182</v>
      </c>
      <c r="M91" s="93"/>
    </row>
    <row r="92" spans="1:13">
      <c r="A92" s="105" t="s">
        <v>119</v>
      </c>
      <c r="B92" s="30" t="s">
        <v>18</v>
      </c>
      <c r="C92" s="30" t="s">
        <v>18</v>
      </c>
      <c r="D92" s="30" t="s">
        <v>18</v>
      </c>
      <c r="E92" s="30" t="s">
        <v>18</v>
      </c>
      <c r="F92" s="30" t="s">
        <v>22</v>
      </c>
      <c r="G92" s="31">
        <v>30000</v>
      </c>
      <c r="H92" s="30" t="s">
        <v>282</v>
      </c>
      <c r="I92" s="92" t="s">
        <v>283</v>
      </c>
      <c r="J92" s="33">
        <v>75100</v>
      </c>
      <c r="K92" s="47" t="s">
        <v>19</v>
      </c>
      <c r="L92" s="146">
        <f>(L81)*108/100-L81</f>
        <v>27289.737777777773</v>
      </c>
      <c r="M92" s="93"/>
    </row>
    <row r="93" spans="1:13">
      <c r="A93" s="105" t="s">
        <v>119</v>
      </c>
      <c r="B93" s="30" t="s">
        <v>18</v>
      </c>
      <c r="C93" s="30" t="s">
        <v>18</v>
      </c>
      <c r="D93" s="30" t="s">
        <v>18</v>
      </c>
      <c r="E93" s="30" t="s">
        <v>18</v>
      </c>
      <c r="F93" s="30" t="s">
        <v>22</v>
      </c>
      <c r="G93" s="31">
        <v>30000</v>
      </c>
      <c r="H93" s="30" t="s">
        <v>332</v>
      </c>
      <c r="I93" s="92">
        <v>112</v>
      </c>
      <c r="J93" s="33">
        <v>75100</v>
      </c>
      <c r="K93" s="47" t="s">
        <v>19</v>
      </c>
      <c r="L93" s="146">
        <f>(L89+L85)*108/100-(L85+L89)</f>
        <v>1535.3617777777763</v>
      </c>
      <c r="M93" s="93"/>
    </row>
    <row r="94" spans="1:13" ht="36.75" customHeight="1">
      <c r="A94" s="47" t="s">
        <v>119</v>
      </c>
      <c r="B94" s="30" t="s">
        <v>18</v>
      </c>
      <c r="C94" s="30" t="s">
        <v>18</v>
      </c>
      <c r="D94" s="30" t="s">
        <v>18</v>
      </c>
      <c r="E94" s="30" t="s">
        <v>18</v>
      </c>
      <c r="F94" s="30" t="s">
        <v>22</v>
      </c>
      <c r="G94" s="46">
        <v>30000</v>
      </c>
      <c r="H94" s="49" t="s">
        <v>256</v>
      </c>
      <c r="I94" s="46" t="s">
        <v>257</v>
      </c>
      <c r="J94" s="16">
        <v>75100</v>
      </c>
      <c r="K94" s="181" t="s">
        <v>19</v>
      </c>
      <c r="L94" s="146">
        <f>(L80+L83+L86)*108/100-L80-L83-L86</f>
        <v>103137.64740740752</v>
      </c>
      <c r="M94" s="95"/>
    </row>
    <row r="95" spans="1:13" ht="29">
      <c r="A95" s="105" t="s">
        <v>118</v>
      </c>
      <c r="B95" s="30" t="s">
        <v>18</v>
      </c>
      <c r="C95" s="30" t="s">
        <v>18</v>
      </c>
      <c r="D95" s="30" t="s">
        <v>18</v>
      </c>
      <c r="E95" s="30" t="s">
        <v>18</v>
      </c>
      <c r="F95" s="98" t="s">
        <v>22</v>
      </c>
      <c r="G95" s="31">
        <v>30079</v>
      </c>
      <c r="H95" s="30" t="s">
        <v>244</v>
      </c>
      <c r="I95" s="92">
        <v>10159</v>
      </c>
      <c r="J95" s="33">
        <v>74500</v>
      </c>
      <c r="K95" s="60" t="s">
        <v>121</v>
      </c>
      <c r="L95" s="146">
        <v>64000</v>
      </c>
      <c r="M95" s="93"/>
    </row>
    <row r="96" spans="1:13" ht="29">
      <c r="A96" s="105" t="s">
        <v>118</v>
      </c>
      <c r="B96" s="30" t="s">
        <v>18</v>
      </c>
      <c r="C96" s="30" t="s">
        <v>18</v>
      </c>
      <c r="D96" s="30" t="s">
        <v>18</v>
      </c>
      <c r="E96" s="30" t="s">
        <v>18</v>
      </c>
      <c r="F96" s="98" t="s">
        <v>22</v>
      </c>
      <c r="G96" s="31">
        <v>30000</v>
      </c>
      <c r="H96" s="30" t="s">
        <v>256</v>
      </c>
      <c r="I96" s="92">
        <v>10480</v>
      </c>
      <c r="J96" s="33">
        <v>74500</v>
      </c>
      <c r="K96" s="60" t="s">
        <v>121</v>
      </c>
      <c r="L96" s="146">
        <v>64000</v>
      </c>
      <c r="M96" s="93"/>
    </row>
    <row r="97" spans="1:13" ht="29">
      <c r="A97" s="105" t="s">
        <v>118</v>
      </c>
      <c r="B97" s="30" t="s">
        <v>18</v>
      </c>
      <c r="C97" s="30" t="s">
        <v>18</v>
      </c>
      <c r="D97" s="30" t="s">
        <v>18</v>
      </c>
      <c r="E97" s="30" t="s">
        <v>18</v>
      </c>
      <c r="F97" s="98" t="s">
        <v>22</v>
      </c>
      <c r="G97" s="31">
        <v>30000</v>
      </c>
      <c r="H97" s="30" t="s">
        <v>282</v>
      </c>
      <c r="I97" s="92" t="s">
        <v>283</v>
      </c>
      <c r="J97" s="33">
        <v>74500</v>
      </c>
      <c r="K97" s="60" t="s">
        <v>121</v>
      </c>
      <c r="L97" s="146">
        <v>64000</v>
      </c>
      <c r="M97" s="93"/>
    </row>
    <row r="98" spans="1:13">
      <c r="A98" s="105" t="s">
        <v>119</v>
      </c>
      <c r="B98" s="30" t="s">
        <v>18</v>
      </c>
      <c r="C98" s="30" t="s">
        <v>18</v>
      </c>
      <c r="D98" s="30" t="s">
        <v>18</v>
      </c>
      <c r="E98" s="30" t="s">
        <v>18</v>
      </c>
      <c r="F98" s="98" t="s">
        <v>22</v>
      </c>
      <c r="G98" s="31">
        <v>30079</v>
      </c>
      <c r="H98" s="30" t="s">
        <v>244</v>
      </c>
      <c r="I98" s="92">
        <v>10159</v>
      </c>
      <c r="J98" s="33">
        <v>75100</v>
      </c>
      <c r="K98" s="60" t="s">
        <v>19</v>
      </c>
      <c r="L98" s="146">
        <f>L95*108/100-L95</f>
        <v>5120</v>
      </c>
      <c r="M98" s="93"/>
    </row>
    <row r="99" spans="1:13">
      <c r="A99" s="105" t="s">
        <v>119</v>
      </c>
      <c r="B99" s="30" t="s">
        <v>18</v>
      </c>
      <c r="C99" s="30" t="s">
        <v>18</v>
      </c>
      <c r="D99" s="30" t="s">
        <v>18</v>
      </c>
      <c r="E99" s="30" t="s">
        <v>18</v>
      </c>
      <c r="F99" s="98" t="s">
        <v>22</v>
      </c>
      <c r="G99" s="31">
        <v>30000</v>
      </c>
      <c r="H99" s="30" t="s">
        <v>256</v>
      </c>
      <c r="I99" s="92">
        <v>10480</v>
      </c>
      <c r="J99" s="33">
        <v>75100</v>
      </c>
      <c r="K99" s="60" t="s">
        <v>19</v>
      </c>
      <c r="L99" s="146">
        <f>L96*108/100-L96</f>
        <v>5120</v>
      </c>
      <c r="M99" s="93"/>
    </row>
    <row r="100" spans="1:13">
      <c r="A100" s="105" t="s">
        <v>119</v>
      </c>
      <c r="B100" s="30" t="s">
        <v>18</v>
      </c>
      <c r="C100" s="30" t="s">
        <v>18</v>
      </c>
      <c r="D100" s="30" t="s">
        <v>18</v>
      </c>
      <c r="E100" s="30" t="s">
        <v>18</v>
      </c>
      <c r="F100" s="98" t="s">
        <v>22</v>
      </c>
      <c r="G100" s="31">
        <v>30000</v>
      </c>
      <c r="H100" s="30" t="s">
        <v>282</v>
      </c>
      <c r="I100" s="92" t="s">
        <v>283</v>
      </c>
      <c r="J100" s="33">
        <v>75100</v>
      </c>
      <c r="K100" s="60" t="s">
        <v>19</v>
      </c>
      <c r="L100" s="146">
        <f>L97*108/100-L97</f>
        <v>5120</v>
      </c>
      <c r="M100" s="93"/>
    </row>
    <row r="101" spans="1:13">
      <c r="L101" s="151"/>
      <c r="M101" s="83"/>
    </row>
    <row r="102" spans="1:13">
      <c r="L102" s="151"/>
      <c r="M102" s="83"/>
    </row>
    <row r="105" spans="1:13">
      <c r="L105" s="151"/>
      <c r="M105" s="83"/>
    </row>
    <row r="106" spans="1:13">
      <c r="I106" s="108"/>
      <c r="L106" s="151"/>
      <c r="M106" s="83"/>
    </row>
    <row r="107" spans="1:13" ht="42" customHeight="1">
      <c r="A107" s="110"/>
      <c r="B107" s="266" t="s">
        <v>124</v>
      </c>
      <c r="C107" s="266"/>
      <c r="D107" s="266"/>
      <c r="E107" s="266"/>
      <c r="F107" s="266"/>
      <c r="G107" s="266"/>
      <c r="H107" s="266"/>
      <c r="L107" s="152"/>
      <c r="M107" s="83"/>
    </row>
    <row r="108" spans="1:13" s="82" customFormat="1" ht="28.5" customHeight="1">
      <c r="A108" s="110"/>
      <c r="B108" s="262" t="s">
        <v>25</v>
      </c>
      <c r="C108" s="262"/>
      <c r="D108" s="262"/>
      <c r="E108" s="262"/>
      <c r="F108" s="262"/>
      <c r="G108" s="262"/>
      <c r="H108" s="262"/>
      <c r="I108"/>
      <c r="J108"/>
      <c r="K108"/>
      <c r="L108" s="152"/>
      <c r="M108" s="83"/>
    </row>
    <row r="109" spans="1:13" s="82" customFormat="1">
      <c r="A109" s="110"/>
      <c r="B109" s="261"/>
      <c r="C109" s="261"/>
      <c r="D109" s="261"/>
      <c r="E109" s="261"/>
      <c r="F109" s="261"/>
      <c r="G109" s="261"/>
      <c r="H109" s="261"/>
      <c r="I109"/>
      <c r="J109"/>
      <c r="K109"/>
      <c r="L109" s="152"/>
      <c r="M109" s="83"/>
    </row>
    <row r="110" spans="1:13" s="82" customFormat="1" ht="26.25" customHeight="1">
      <c r="A110" s="110"/>
      <c r="B110" s="261"/>
      <c r="C110" s="261"/>
      <c r="D110" s="261"/>
      <c r="E110" s="261"/>
      <c r="F110" s="261"/>
      <c r="G110" s="261"/>
      <c r="H110" s="261"/>
      <c r="I110"/>
      <c r="J110"/>
      <c r="K110"/>
      <c r="L110" s="152"/>
      <c r="M110" s="83"/>
    </row>
    <row r="111" spans="1:13" s="82" customFormat="1" ht="15.5">
      <c r="A111" s="88"/>
      <c r="B111"/>
      <c r="C111"/>
      <c r="D111"/>
      <c r="E111" s="65"/>
      <c r="F111"/>
      <c r="G111"/>
      <c r="H111" s="4"/>
      <c r="I111" s="1"/>
      <c r="J111" s="1"/>
      <c r="K111" s="15"/>
      <c r="L111" s="141"/>
      <c r="M111" s="83"/>
    </row>
    <row r="112" spans="1:13" s="82" customFormat="1" ht="15.5">
      <c r="A112" s="88"/>
      <c r="B112"/>
      <c r="C112"/>
      <c r="D112"/>
      <c r="E112" s="65"/>
      <c r="F112"/>
      <c r="G112"/>
      <c r="H112" s="4"/>
      <c r="I112" s="1"/>
      <c r="J112" s="1"/>
      <c r="K112" s="15"/>
      <c r="L112" s="141"/>
      <c r="M112" s="83"/>
    </row>
    <row r="113" spans="1:13" s="82" customFormat="1">
      <c r="A113" s="41"/>
      <c r="B113"/>
      <c r="C113"/>
      <c r="D113"/>
      <c r="E113" s="65"/>
      <c r="F113"/>
      <c r="G113"/>
      <c r="H113"/>
      <c r="I113"/>
      <c r="J113"/>
      <c r="K113"/>
      <c r="L113" s="153"/>
      <c r="M113" s="87"/>
    </row>
    <row r="114" spans="1:13" s="82" customFormat="1">
      <c r="A114" s="41"/>
      <c r="B114"/>
      <c r="C114"/>
      <c r="D114"/>
      <c r="E114" s="65"/>
      <c r="F114"/>
      <c r="G114"/>
      <c r="H114"/>
      <c r="I114"/>
      <c r="J114"/>
      <c r="K114"/>
      <c r="L114" s="153"/>
      <c r="M114" s="87"/>
    </row>
  </sheetData>
  <mergeCells count="4">
    <mergeCell ref="B110:H110"/>
    <mergeCell ref="B107:H107"/>
    <mergeCell ref="B108:H108"/>
    <mergeCell ref="B109:H109"/>
  </mergeCells>
  <dataValidations count="1">
    <dataValidation type="list" allowBlank="1" showInputMessage="1" showErrorMessage="1" sqref="A24" xr:uid="{F81D7029-5014-4A1C-BB6F-C83CDBA74F10}">
      <formula1>$A$25:$A$28</formula1>
    </dataValidation>
  </dataValidations>
  <pageMargins left="0.25" right="0.25" top="0.75" bottom="0.75" header="0.3" footer="0.3"/>
  <pageSetup paperSize="8" scale="27" fitToWidth="0" orientation="portrait" r:id="rId1"/>
  <colBreaks count="1" manualBreakCount="1">
    <brk id="14" max="1048575" man="1"/>
  </col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8E66A1-D7E6-4CDA-9836-5707A0C27B28}">
  <sheetPr>
    <tabColor rgb="FFFFFFCC"/>
    <pageSetUpPr fitToPage="1"/>
  </sheetPr>
  <dimension ref="A2:T75"/>
  <sheetViews>
    <sheetView showGridLines="0" topLeftCell="G1" zoomScale="60" zoomScaleNormal="60" workbookViewId="0">
      <selection activeCell="L14" sqref="L14"/>
    </sheetView>
  </sheetViews>
  <sheetFormatPr defaultColWidth="8.6328125" defaultRowHeight="15.5"/>
  <cols>
    <col min="1" max="1" width="22.54296875" customWidth="1"/>
    <col min="2" max="2" width="21.6328125" customWidth="1"/>
    <col min="3" max="3" width="20" customWidth="1"/>
    <col min="4" max="4" width="20.453125" customWidth="1"/>
    <col min="5" max="5" width="31.08984375" customWidth="1"/>
    <col min="6" max="6" width="27.54296875" customWidth="1"/>
    <col min="7" max="7" width="18.453125" customWidth="1"/>
    <col min="8" max="8" width="15.36328125" style="65" customWidth="1"/>
    <col min="9" max="9" width="19.453125" style="65" customWidth="1"/>
    <col min="10" max="10" width="17.36328125" customWidth="1"/>
    <col min="11" max="11" width="30.36328125" style="65" customWidth="1"/>
    <col min="12" max="12" width="18.453125" style="65" customWidth="1"/>
    <col min="13" max="13" width="20.90625" style="72" customWidth="1"/>
    <col min="14" max="14" width="24.36328125" customWidth="1"/>
    <col min="15" max="15" width="30.453125" customWidth="1"/>
    <col min="16" max="16" width="35" hidden="1" customWidth="1"/>
    <col min="17" max="17" width="30.36328125" customWidth="1"/>
    <col min="18" max="18" width="18.453125" customWidth="1"/>
    <col min="19" max="19" width="19.6328125" customWidth="1"/>
    <col min="20" max="20" width="24" customWidth="1"/>
    <col min="257" max="258" width="15.6328125" customWidth="1"/>
    <col min="259" max="259" width="17.453125" customWidth="1"/>
    <col min="260" max="260" width="0" hidden="1" customWidth="1"/>
    <col min="261" max="261" width="16.453125" customWidth="1"/>
    <col min="262" max="262" width="22" customWidth="1"/>
    <col min="263" max="263" width="20.6328125" customWidth="1"/>
    <col min="264" max="264" width="36.6328125" customWidth="1"/>
    <col min="265" max="265" width="17.6328125" customWidth="1"/>
    <col min="266" max="266" width="17.453125" customWidth="1"/>
    <col min="267" max="267" width="16.08984375" customWidth="1"/>
    <col min="268" max="268" width="21.6328125" customWidth="1"/>
    <col min="269" max="269" width="18.453125" customWidth="1"/>
    <col min="270" max="270" width="21.453125" customWidth="1"/>
    <col min="271" max="271" width="24.36328125" customWidth="1"/>
    <col min="272" max="272" width="20.453125" customWidth="1"/>
    <col min="273" max="273" width="35" customWidth="1"/>
    <col min="274" max="274" width="18.453125" customWidth="1"/>
    <col min="275" max="275" width="19.6328125" customWidth="1"/>
    <col min="276" max="276" width="17.453125" customWidth="1"/>
    <col min="513" max="514" width="15.6328125" customWidth="1"/>
    <col min="515" max="515" width="17.453125" customWidth="1"/>
    <col min="516" max="516" width="0" hidden="1" customWidth="1"/>
    <col min="517" max="517" width="16.453125" customWidth="1"/>
    <col min="518" max="518" width="22" customWidth="1"/>
    <col min="519" max="519" width="20.6328125" customWidth="1"/>
    <col min="520" max="520" width="36.6328125" customWidth="1"/>
    <col min="521" max="521" width="17.6328125" customWidth="1"/>
    <col min="522" max="522" width="17.453125" customWidth="1"/>
    <col min="523" max="523" width="16.08984375" customWidth="1"/>
    <col min="524" max="524" width="21.6328125" customWidth="1"/>
    <col min="525" max="525" width="18.453125" customWidth="1"/>
    <col min="526" max="526" width="21.453125" customWidth="1"/>
    <col min="527" max="527" width="24.36328125" customWidth="1"/>
    <col min="528" max="528" width="20.453125" customWidth="1"/>
    <col min="529" max="529" width="35" customWidth="1"/>
    <col min="530" max="530" width="18.453125" customWidth="1"/>
    <col min="531" max="531" width="19.6328125" customWidth="1"/>
    <col min="532" max="532" width="17.453125" customWidth="1"/>
    <col min="769" max="770" width="15.6328125" customWidth="1"/>
    <col min="771" max="771" width="17.453125" customWidth="1"/>
    <col min="772" max="772" width="0" hidden="1" customWidth="1"/>
    <col min="773" max="773" width="16.453125" customWidth="1"/>
    <col min="774" max="774" width="22" customWidth="1"/>
    <col min="775" max="775" width="20.6328125" customWidth="1"/>
    <col min="776" max="776" width="36.6328125" customWidth="1"/>
    <col min="777" max="777" width="17.6328125" customWidth="1"/>
    <col min="778" max="778" width="17.453125" customWidth="1"/>
    <col min="779" max="779" width="16.08984375" customWidth="1"/>
    <col min="780" max="780" width="21.6328125" customWidth="1"/>
    <col min="781" max="781" width="18.453125" customWidth="1"/>
    <col min="782" max="782" width="21.453125" customWidth="1"/>
    <col min="783" max="783" width="24.36328125" customWidth="1"/>
    <col min="784" max="784" width="20.453125" customWidth="1"/>
    <col min="785" max="785" width="35" customWidth="1"/>
    <col min="786" max="786" width="18.453125" customWidth="1"/>
    <col min="787" max="787" width="19.6328125" customWidth="1"/>
    <col min="788" max="788" width="17.453125" customWidth="1"/>
    <col min="1025" max="1026" width="15.6328125" customWidth="1"/>
    <col min="1027" max="1027" width="17.453125" customWidth="1"/>
    <col min="1028" max="1028" width="0" hidden="1" customWidth="1"/>
    <col min="1029" max="1029" width="16.453125" customWidth="1"/>
    <col min="1030" max="1030" width="22" customWidth="1"/>
    <col min="1031" max="1031" width="20.6328125" customWidth="1"/>
    <col min="1032" max="1032" width="36.6328125" customWidth="1"/>
    <col min="1033" max="1033" width="17.6328125" customWidth="1"/>
    <col min="1034" max="1034" width="17.453125" customWidth="1"/>
    <col min="1035" max="1035" width="16.08984375" customWidth="1"/>
    <col min="1036" max="1036" width="21.6328125" customWidth="1"/>
    <col min="1037" max="1037" width="18.453125" customWidth="1"/>
    <col min="1038" max="1038" width="21.453125" customWidth="1"/>
    <col min="1039" max="1039" width="24.36328125" customWidth="1"/>
    <col min="1040" max="1040" width="20.453125" customWidth="1"/>
    <col min="1041" max="1041" width="35" customWidth="1"/>
    <col min="1042" max="1042" width="18.453125" customWidth="1"/>
    <col min="1043" max="1043" width="19.6328125" customWidth="1"/>
    <col min="1044" max="1044" width="17.453125" customWidth="1"/>
    <col min="1281" max="1282" width="15.6328125" customWidth="1"/>
    <col min="1283" max="1283" width="17.453125" customWidth="1"/>
    <col min="1284" max="1284" width="0" hidden="1" customWidth="1"/>
    <col min="1285" max="1285" width="16.453125" customWidth="1"/>
    <col min="1286" max="1286" width="22" customWidth="1"/>
    <col min="1287" max="1287" width="20.6328125" customWidth="1"/>
    <col min="1288" max="1288" width="36.6328125" customWidth="1"/>
    <col min="1289" max="1289" width="17.6328125" customWidth="1"/>
    <col min="1290" max="1290" width="17.453125" customWidth="1"/>
    <col min="1291" max="1291" width="16.08984375" customWidth="1"/>
    <col min="1292" max="1292" width="21.6328125" customWidth="1"/>
    <col min="1293" max="1293" width="18.453125" customWidth="1"/>
    <col min="1294" max="1294" width="21.453125" customWidth="1"/>
    <col min="1295" max="1295" width="24.36328125" customWidth="1"/>
    <col min="1296" max="1296" width="20.453125" customWidth="1"/>
    <col min="1297" max="1297" width="35" customWidth="1"/>
    <col min="1298" max="1298" width="18.453125" customWidth="1"/>
    <col min="1299" max="1299" width="19.6328125" customWidth="1"/>
    <col min="1300" max="1300" width="17.453125" customWidth="1"/>
    <col min="1537" max="1538" width="15.6328125" customWidth="1"/>
    <col min="1539" max="1539" width="17.453125" customWidth="1"/>
    <col min="1540" max="1540" width="0" hidden="1" customWidth="1"/>
    <col min="1541" max="1541" width="16.453125" customWidth="1"/>
    <col min="1542" max="1542" width="22" customWidth="1"/>
    <col min="1543" max="1543" width="20.6328125" customWidth="1"/>
    <col min="1544" max="1544" width="36.6328125" customWidth="1"/>
    <col min="1545" max="1545" width="17.6328125" customWidth="1"/>
    <col min="1546" max="1546" width="17.453125" customWidth="1"/>
    <col min="1547" max="1547" width="16.08984375" customWidth="1"/>
    <col min="1548" max="1548" width="21.6328125" customWidth="1"/>
    <col min="1549" max="1549" width="18.453125" customWidth="1"/>
    <col min="1550" max="1550" width="21.453125" customWidth="1"/>
    <col min="1551" max="1551" width="24.36328125" customWidth="1"/>
    <col min="1552" max="1552" width="20.453125" customWidth="1"/>
    <col min="1553" max="1553" width="35" customWidth="1"/>
    <col min="1554" max="1554" width="18.453125" customWidth="1"/>
    <col min="1555" max="1555" width="19.6328125" customWidth="1"/>
    <col min="1556" max="1556" width="17.453125" customWidth="1"/>
    <col min="1793" max="1794" width="15.6328125" customWidth="1"/>
    <col min="1795" max="1795" width="17.453125" customWidth="1"/>
    <col min="1796" max="1796" width="0" hidden="1" customWidth="1"/>
    <col min="1797" max="1797" width="16.453125" customWidth="1"/>
    <col min="1798" max="1798" width="22" customWidth="1"/>
    <col min="1799" max="1799" width="20.6328125" customWidth="1"/>
    <col min="1800" max="1800" width="36.6328125" customWidth="1"/>
    <col min="1801" max="1801" width="17.6328125" customWidth="1"/>
    <col min="1802" max="1802" width="17.453125" customWidth="1"/>
    <col min="1803" max="1803" width="16.08984375" customWidth="1"/>
    <col min="1804" max="1804" width="21.6328125" customWidth="1"/>
    <col min="1805" max="1805" width="18.453125" customWidth="1"/>
    <col min="1806" max="1806" width="21.453125" customWidth="1"/>
    <col min="1807" max="1807" width="24.36328125" customWidth="1"/>
    <col min="1808" max="1808" width="20.453125" customWidth="1"/>
    <col min="1809" max="1809" width="35" customWidth="1"/>
    <col min="1810" max="1810" width="18.453125" customWidth="1"/>
    <col min="1811" max="1811" width="19.6328125" customWidth="1"/>
    <col min="1812" max="1812" width="17.453125" customWidth="1"/>
    <col min="2049" max="2050" width="15.6328125" customWidth="1"/>
    <col min="2051" max="2051" width="17.453125" customWidth="1"/>
    <col min="2052" max="2052" width="0" hidden="1" customWidth="1"/>
    <col min="2053" max="2053" width="16.453125" customWidth="1"/>
    <col min="2054" max="2054" width="22" customWidth="1"/>
    <col min="2055" max="2055" width="20.6328125" customWidth="1"/>
    <col min="2056" max="2056" width="36.6328125" customWidth="1"/>
    <col min="2057" max="2057" width="17.6328125" customWidth="1"/>
    <col min="2058" max="2058" width="17.453125" customWidth="1"/>
    <col min="2059" max="2059" width="16.08984375" customWidth="1"/>
    <col min="2060" max="2060" width="21.6328125" customWidth="1"/>
    <col min="2061" max="2061" width="18.453125" customWidth="1"/>
    <col min="2062" max="2062" width="21.453125" customWidth="1"/>
    <col min="2063" max="2063" width="24.36328125" customWidth="1"/>
    <col min="2064" max="2064" width="20.453125" customWidth="1"/>
    <col min="2065" max="2065" width="35" customWidth="1"/>
    <col min="2066" max="2066" width="18.453125" customWidth="1"/>
    <col min="2067" max="2067" width="19.6328125" customWidth="1"/>
    <col min="2068" max="2068" width="17.453125" customWidth="1"/>
    <col min="2305" max="2306" width="15.6328125" customWidth="1"/>
    <col min="2307" max="2307" width="17.453125" customWidth="1"/>
    <col min="2308" max="2308" width="0" hidden="1" customWidth="1"/>
    <col min="2309" max="2309" width="16.453125" customWidth="1"/>
    <col min="2310" max="2310" width="22" customWidth="1"/>
    <col min="2311" max="2311" width="20.6328125" customWidth="1"/>
    <col min="2312" max="2312" width="36.6328125" customWidth="1"/>
    <col min="2313" max="2313" width="17.6328125" customWidth="1"/>
    <col min="2314" max="2314" width="17.453125" customWidth="1"/>
    <col min="2315" max="2315" width="16.08984375" customWidth="1"/>
    <col min="2316" max="2316" width="21.6328125" customWidth="1"/>
    <col min="2317" max="2317" width="18.453125" customWidth="1"/>
    <col min="2318" max="2318" width="21.453125" customWidth="1"/>
    <col min="2319" max="2319" width="24.36328125" customWidth="1"/>
    <col min="2320" max="2320" width="20.453125" customWidth="1"/>
    <col min="2321" max="2321" width="35" customWidth="1"/>
    <col min="2322" max="2322" width="18.453125" customWidth="1"/>
    <col min="2323" max="2323" width="19.6328125" customWidth="1"/>
    <col min="2324" max="2324" width="17.453125" customWidth="1"/>
    <col min="2561" max="2562" width="15.6328125" customWidth="1"/>
    <col min="2563" max="2563" width="17.453125" customWidth="1"/>
    <col min="2564" max="2564" width="0" hidden="1" customWidth="1"/>
    <col min="2565" max="2565" width="16.453125" customWidth="1"/>
    <col min="2566" max="2566" width="22" customWidth="1"/>
    <col min="2567" max="2567" width="20.6328125" customWidth="1"/>
    <col min="2568" max="2568" width="36.6328125" customWidth="1"/>
    <col min="2569" max="2569" width="17.6328125" customWidth="1"/>
    <col min="2570" max="2570" width="17.453125" customWidth="1"/>
    <col min="2571" max="2571" width="16.08984375" customWidth="1"/>
    <col min="2572" max="2572" width="21.6328125" customWidth="1"/>
    <col min="2573" max="2573" width="18.453125" customWidth="1"/>
    <col min="2574" max="2574" width="21.453125" customWidth="1"/>
    <col min="2575" max="2575" width="24.36328125" customWidth="1"/>
    <col min="2576" max="2576" width="20.453125" customWidth="1"/>
    <col min="2577" max="2577" width="35" customWidth="1"/>
    <col min="2578" max="2578" width="18.453125" customWidth="1"/>
    <col min="2579" max="2579" width="19.6328125" customWidth="1"/>
    <col min="2580" max="2580" width="17.453125" customWidth="1"/>
    <col min="2817" max="2818" width="15.6328125" customWidth="1"/>
    <col min="2819" max="2819" width="17.453125" customWidth="1"/>
    <col min="2820" max="2820" width="0" hidden="1" customWidth="1"/>
    <col min="2821" max="2821" width="16.453125" customWidth="1"/>
    <col min="2822" max="2822" width="22" customWidth="1"/>
    <col min="2823" max="2823" width="20.6328125" customWidth="1"/>
    <col min="2824" max="2824" width="36.6328125" customWidth="1"/>
    <col min="2825" max="2825" width="17.6328125" customWidth="1"/>
    <col min="2826" max="2826" width="17.453125" customWidth="1"/>
    <col min="2827" max="2827" width="16.08984375" customWidth="1"/>
    <col min="2828" max="2828" width="21.6328125" customWidth="1"/>
    <col min="2829" max="2829" width="18.453125" customWidth="1"/>
    <col min="2830" max="2830" width="21.453125" customWidth="1"/>
    <col min="2831" max="2831" width="24.36328125" customWidth="1"/>
    <col min="2832" max="2832" width="20.453125" customWidth="1"/>
    <col min="2833" max="2833" width="35" customWidth="1"/>
    <col min="2834" max="2834" width="18.453125" customWidth="1"/>
    <col min="2835" max="2835" width="19.6328125" customWidth="1"/>
    <col min="2836" max="2836" width="17.453125" customWidth="1"/>
    <col min="3073" max="3074" width="15.6328125" customWidth="1"/>
    <col min="3075" max="3075" width="17.453125" customWidth="1"/>
    <col min="3076" max="3076" width="0" hidden="1" customWidth="1"/>
    <col min="3077" max="3077" width="16.453125" customWidth="1"/>
    <col min="3078" max="3078" width="22" customWidth="1"/>
    <col min="3079" max="3079" width="20.6328125" customWidth="1"/>
    <col min="3080" max="3080" width="36.6328125" customWidth="1"/>
    <col min="3081" max="3081" width="17.6328125" customWidth="1"/>
    <col min="3082" max="3082" width="17.453125" customWidth="1"/>
    <col min="3083" max="3083" width="16.08984375" customWidth="1"/>
    <col min="3084" max="3084" width="21.6328125" customWidth="1"/>
    <col min="3085" max="3085" width="18.453125" customWidth="1"/>
    <col min="3086" max="3086" width="21.453125" customWidth="1"/>
    <col min="3087" max="3087" width="24.36328125" customWidth="1"/>
    <col min="3088" max="3088" width="20.453125" customWidth="1"/>
    <col min="3089" max="3089" width="35" customWidth="1"/>
    <col min="3090" max="3090" width="18.453125" customWidth="1"/>
    <col min="3091" max="3091" width="19.6328125" customWidth="1"/>
    <col min="3092" max="3092" width="17.453125" customWidth="1"/>
    <col min="3329" max="3330" width="15.6328125" customWidth="1"/>
    <col min="3331" max="3331" width="17.453125" customWidth="1"/>
    <col min="3332" max="3332" width="0" hidden="1" customWidth="1"/>
    <col min="3333" max="3333" width="16.453125" customWidth="1"/>
    <col min="3334" max="3334" width="22" customWidth="1"/>
    <col min="3335" max="3335" width="20.6328125" customWidth="1"/>
    <col min="3336" max="3336" width="36.6328125" customWidth="1"/>
    <col min="3337" max="3337" width="17.6328125" customWidth="1"/>
    <col min="3338" max="3338" width="17.453125" customWidth="1"/>
    <col min="3339" max="3339" width="16.08984375" customWidth="1"/>
    <col min="3340" max="3340" width="21.6328125" customWidth="1"/>
    <col min="3341" max="3341" width="18.453125" customWidth="1"/>
    <col min="3342" max="3342" width="21.453125" customWidth="1"/>
    <col min="3343" max="3343" width="24.36328125" customWidth="1"/>
    <col min="3344" max="3344" width="20.453125" customWidth="1"/>
    <col min="3345" max="3345" width="35" customWidth="1"/>
    <col min="3346" max="3346" width="18.453125" customWidth="1"/>
    <col min="3347" max="3347" width="19.6328125" customWidth="1"/>
    <col min="3348" max="3348" width="17.453125" customWidth="1"/>
    <col min="3585" max="3586" width="15.6328125" customWidth="1"/>
    <col min="3587" max="3587" width="17.453125" customWidth="1"/>
    <col min="3588" max="3588" width="0" hidden="1" customWidth="1"/>
    <col min="3589" max="3589" width="16.453125" customWidth="1"/>
    <col min="3590" max="3590" width="22" customWidth="1"/>
    <col min="3591" max="3591" width="20.6328125" customWidth="1"/>
    <col min="3592" max="3592" width="36.6328125" customWidth="1"/>
    <col min="3593" max="3593" width="17.6328125" customWidth="1"/>
    <col min="3594" max="3594" width="17.453125" customWidth="1"/>
    <col min="3595" max="3595" width="16.08984375" customWidth="1"/>
    <col min="3596" max="3596" width="21.6328125" customWidth="1"/>
    <col min="3597" max="3597" width="18.453125" customWidth="1"/>
    <col min="3598" max="3598" width="21.453125" customWidth="1"/>
    <col min="3599" max="3599" width="24.36328125" customWidth="1"/>
    <col min="3600" max="3600" width="20.453125" customWidth="1"/>
    <col min="3601" max="3601" width="35" customWidth="1"/>
    <col min="3602" max="3602" width="18.453125" customWidth="1"/>
    <col min="3603" max="3603" width="19.6328125" customWidth="1"/>
    <col min="3604" max="3604" width="17.453125" customWidth="1"/>
    <col min="3841" max="3842" width="15.6328125" customWidth="1"/>
    <col min="3843" max="3843" width="17.453125" customWidth="1"/>
    <col min="3844" max="3844" width="0" hidden="1" customWidth="1"/>
    <col min="3845" max="3845" width="16.453125" customWidth="1"/>
    <col min="3846" max="3846" width="22" customWidth="1"/>
    <col min="3847" max="3847" width="20.6328125" customWidth="1"/>
    <col min="3848" max="3848" width="36.6328125" customWidth="1"/>
    <col min="3849" max="3849" width="17.6328125" customWidth="1"/>
    <col min="3850" max="3850" width="17.453125" customWidth="1"/>
    <col min="3851" max="3851" width="16.08984375" customWidth="1"/>
    <col min="3852" max="3852" width="21.6328125" customWidth="1"/>
    <col min="3853" max="3853" width="18.453125" customWidth="1"/>
    <col min="3854" max="3854" width="21.453125" customWidth="1"/>
    <col min="3855" max="3855" width="24.36328125" customWidth="1"/>
    <col min="3856" max="3856" width="20.453125" customWidth="1"/>
    <col min="3857" max="3857" width="35" customWidth="1"/>
    <col min="3858" max="3858" width="18.453125" customWidth="1"/>
    <col min="3859" max="3859" width="19.6328125" customWidth="1"/>
    <col min="3860" max="3860" width="17.453125" customWidth="1"/>
    <col min="4097" max="4098" width="15.6328125" customWidth="1"/>
    <col min="4099" max="4099" width="17.453125" customWidth="1"/>
    <col min="4100" max="4100" width="0" hidden="1" customWidth="1"/>
    <col min="4101" max="4101" width="16.453125" customWidth="1"/>
    <col min="4102" max="4102" width="22" customWidth="1"/>
    <col min="4103" max="4103" width="20.6328125" customWidth="1"/>
    <col min="4104" max="4104" width="36.6328125" customWidth="1"/>
    <col min="4105" max="4105" width="17.6328125" customWidth="1"/>
    <col min="4106" max="4106" width="17.453125" customWidth="1"/>
    <col min="4107" max="4107" width="16.08984375" customWidth="1"/>
    <col min="4108" max="4108" width="21.6328125" customWidth="1"/>
    <col min="4109" max="4109" width="18.453125" customWidth="1"/>
    <col min="4110" max="4110" width="21.453125" customWidth="1"/>
    <col min="4111" max="4111" width="24.36328125" customWidth="1"/>
    <col min="4112" max="4112" width="20.453125" customWidth="1"/>
    <col min="4113" max="4113" width="35" customWidth="1"/>
    <col min="4114" max="4114" width="18.453125" customWidth="1"/>
    <col min="4115" max="4115" width="19.6328125" customWidth="1"/>
    <col min="4116" max="4116" width="17.453125" customWidth="1"/>
    <col min="4353" max="4354" width="15.6328125" customWidth="1"/>
    <col min="4355" max="4355" width="17.453125" customWidth="1"/>
    <col min="4356" max="4356" width="0" hidden="1" customWidth="1"/>
    <col min="4357" max="4357" width="16.453125" customWidth="1"/>
    <col min="4358" max="4358" width="22" customWidth="1"/>
    <col min="4359" max="4359" width="20.6328125" customWidth="1"/>
    <col min="4360" max="4360" width="36.6328125" customWidth="1"/>
    <col min="4361" max="4361" width="17.6328125" customWidth="1"/>
    <col min="4362" max="4362" width="17.453125" customWidth="1"/>
    <col min="4363" max="4363" width="16.08984375" customWidth="1"/>
    <col min="4364" max="4364" width="21.6328125" customWidth="1"/>
    <col min="4365" max="4365" width="18.453125" customWidth="1"/>
    <col min="4366" max="4366" width="21.453125" customWidth="1"/>
    <col min="4367" max="4367" width="24.36328125" customWidth="1"/>
    <col min="4368" max="4368" width="20.453125" customWidth="1"/>
    <col min="4369" max="4369" width="35" customWidth="1"/>
    <col min="4370" max="4370" width="18.453125" customWidth="1"/>
    <col min="4371" max="4371" width="19.6328125" customWidth="1"/>
    <col min="4372" max="4372" width="17.453125" customWidth="1"/>
    <col min="4609" max="4610" width="15.6328125" customWidth="1"/>
    <col min="4611" max="4611" width="17.453125" customWidth="1"/>
    <col min="4612" max="4612" width="0" hidden="1" customWidth="1"/>
    <col min="4613" max="4613" width="16.453125" customWidth="1"/>
    <col min="4614" max="4614" width="22" customWidth="1"/>
    <col min="4615" max="4615" width="20.6328125" customWidth="1"/>
    <col min="4616" max="4616" width="36.6328125" customWidth="1"/>
    <col min="4617" max="4617" width="17.6328125" customWidth="1"/>
    <col min="4618" max="4618" width="17.453125" customWidth="1"/>
    <col min="4619" max="4619" width="16.08984375" customWidth="1"/>
    <col min="4620" max="4620" width="21.6328125" customWidth="1"/>
    <col min="4621" max="4621" width="18.453125" customWidth="1"/>
    <col min="4622" max="4622" width="21.453125" customWidth="1"/>
    <col min="4623" max="4623" width="24.36328125" customWidth="1"/>
    <col min="4624" max="4624" width="20.453125" customWidth="1"/>
    <col min="4625" max="4625" width="35" customWidth="1"/>
    <col min="4626" max="4626" width="18.453125" customWidth="1"/>
    <col min="4627" max="4627" width="19.6328125" customWidth="1"/>
    <col min="4628" max="4628" width="17.453125" customWidth="1"/>
    <col min="4865" max="4866" width="15.6328125" customWidth="1"/>
    <col min="4867" max="4867" width="17.453125" customWidth="1"/>
    <col min="4868" max="4868" width="0" hidden="1" customWidth="1"/>
    <col min="4869" max="4869" width="16.453125" customWidth="1"/>
    <col min="4870" max="4870" width="22" customWidth="1"/>
    <col min="4871" max="4871" width="20.6328125" customWidth="1"/>
    <col min="4872" max="4872" width="36.6328125" customWidth="1"/>
    <col min="4873" max="4873" width="17.6328125" customWidth="1"/>
    <col min="4874" max="4874" width="17.453125" customWidth="1"/>
    <col min="4875" max="4875" width="16.08984375" customWidth="1"/>
    <col min="4876" max="4876" width="21.6328125" customWidth="1"/>
    <col min="4877" max="4877" width="18.453125" customWidth="1"/>
    <col min="4878" max="4878" width="21.453125" customWidth="1"/>
    <col min="4879" max="4879" width="24.36328125" customWidth="1"/>
    <col min="4880" max="4880" width="20.453125" customWidth="1"/>
    <col min="4881" max="4881" width="35" customWidth="1"/>
    <col min="4882" max="4882" width="18.453125" customWidth="1"/>
    <col min="4883" max="4883" width="19.6328125" customWidth="1"/>
    <col min="4884" max="4884" width="17.453125" customWidth="1"/>
    <col min="5121" max="5122" width="15.6328125" customWidth="1"/>
    <col min="5123" max="5123" width="17.453125" customWidth="1"/>
    <col min="5124" max="5124" width="0" hidden="1" customWidth="1"/>
    <col min="5125" max="5125" width="16.453125" customWidth="1"/>
    <col min="5126" max="5126" width="22" customWidth="1"/>
    <col min="5127" max="5127" width="20.6328125" customWidth="1"/>
    <col min="5128" max="5128" width="36.6328125" customWidth="1"/>
    <col min="5129" max="5129" width="17.6328125" customWidth="1"/>
    <col min="5130" max="5130" width="17.453125" customWidth="1"/>
    <col min="5131" max="5131" width="16.08984375" customWidth="1"/>
    <col min="5132" max="5132" width="21.6328125" customWidth="1"/>
    <col min="5133" max="5133" width="18.453125" customWidth="1"/>
    <col min="5134" max="5134" width="21.453125" customWidth="1"/>
    <col min="5135" max="5135" width="24.36328125" customWidth="1"/>
    <col min="5136" max="5136" width="20.453125" customWidth="1"/>
    <col min="5137" max="5137" width="35" customWidth="1"/>
    <col min="5138" max="5138" width="18.453125" customWidth="1"/>
    <col min="5139" max="5139" width="19.6328125" customWidth="1"/>
    <col min="5140" max="5140" width="17.453125" customWidth="1"/>
    <col min="5377" max="5378" width="15.6328125" customWidth="1"/>
    <col min="5379" max="5379" width="17.453125" customWidth="1"/>
    <col min="5380" max="5380" width="0" hidden="1" customWidth="1"/>
    <col min="5381" max="5381" width="16.453125" customWidth="1"/>
    <col min="5382" max="5382" width="22" customWidth="1"/>
    <col min="5383" max="5383" width="20.6328125" customWidth="1"/>
    <col min="5384" max="5384" width="36.6328125" customWidth="1"/>
    <col min="5385" max="5385" width="17.6328125" customWidth="1"/>
    <col min="5386" max="5386" width="17.453125" customWidth="1"/>
    <col min="5387" max="5387" width="16.08984375" customWidth="1"/>
    <col min="5388" max="5388" width="21.6328125" customWidth="1"/>
    <col min="5389" max="5389" width="18.453125" customWidth="1"/>
    <col min="5390" max="5390" width="21.453125" customWidth="1"/>
    <col min="5391" max="5391" width="24.36328125" customWidth="1"/>
    <col min="5392" max="5392" width="20.453125" customWidth="1"/>
    <col min="5393" max="5393" width="35" customWidth="1"/>
    <col min="5394" max="5394" width="18.453125" customWidth="1"/>
    <col min="5395" max="5395" width="19.6328125" customWidth="1"/>
    <col min="5396" max="5396" width="17.453125" customWidth="1"/>
    <col min="5633" max="5634" width="15.6328125" customWidth="1"/>
    <col min="5635" max="5635" width="17.453125" customWidth="1"/>
    <col min="5636" max="5636" width="0" hidden="1" customWidth="1"/>
    <col min="5637" max="5637" width="16.453125" customWidth="1"/>
    <col min="5638" max="5638" width="22" customWidth="1"/>
    <col min="5639" max="5639" width="20.6328125" customWidth="1"/>
    <col min="5640" max="5640" width="36.6328125" customWidth="1"/>
    <col min="5641" max="5641" width="17.6328125" customWidth="1"/>
    <col min="5642" max="5642" width="17.453125" customWidth="1"/>
    <col min="5643" max="5643" width="16.08984375" customWidth="1"/>
    <col min="5644" max="5644" width="21.6328125" customWidth="1"/>
    <col min="5645" max="5645" width="18.453125" customWidth="1"/>
    <col min="5646" max="5646" width="21.453125" customWidth="1"/>
    <col min="5647" max="5647" width="24.36328125" customWidth="1"/>
    <col min="5648" max="5648" width="20.453125" customWidth="1"/>
    <col min="5649" max="5649" width="35" customWidth="1"/>
    <col min="5650" max="5650" width="18.453125" customWidth="1"/>
    <col min="5651" max="5651" width="19.6328125" customWidth="1"/>
    <col min="5652" max="5652" width="17.453125" customWidth="1"/>
    <col min="5889" max="5890" width="15.6328125" customWidth="1"/>
    <col min="5891" max="5891" width="17.453125" customWidth="1"/>
    <col min="5892" max="5892" width="0" hidden="1" customWidth="1"/>
    <col min="5893" max="5893" width="16.453125" customWidth="1"/>
    <col min="5894" max="5894" width="22" customWidth="1"/>
    <col min="5895" max="5895" width="20.6328125" customWidth="1"/>
    <col min="5896" max="5896" width="36.6328125" customWidth="1"/>
    <col min="5897" max="5897" width="17.6328125" customWidth="1"/>
    <col min="5898" max="5898" width="17.453125" customWidth="1"/>
    <col min="5899" max="5899" width="16.08984375" customWidth="1"/>
    <col min="5900" max="5900" width="21.6328125" customWidth="1"/>
    <col min="5901" max="5901" width="18.453125" customWidth="1"/>
    <col min="5902" max="5902" width="21.453125" customWidth="1"/>
    <col min="5903" max="5903" width="24.36328125" customWidth="1"/>
    <col min="5904" max="5904" width="20.453125" customWidth="1"/>
    <col min="5905" max="5905" width="35" customWidth="1"/>
    <col min="5906" max="5906" width="18.453125" customWidth="1"/>
    <col min="5907" max="5907" width="19.6328125" customWidth="1"/>
    <col min="5908" max="5908" width="17.453125" customWidth="1"/>
    <col min="6145" max="6146" width="15.6328125" customWidth="1"/>
    <col min="6147" max="6147" width="17.453125" customWidth="1"/>
    <col min="6148" max="6148" width="0" hidden="1" customWidth="1"/>
    <col min="6149" max="6149" width="16.453125" customWidth="1"/>
    <col min="6150" max="6150" width="22" customWidth="1"/>
    <col min="6151" max="6151" width="20.6328125" customWidth="1"/>
    <col min="6152" max="6152" width="36.6328125" customWidth="1"/>
    <col min="6153" max="6153" width="17.6328125" customWidth="1"/>
    <col min="6154" max="6154" width="17.453125" customWidth="1"/>
    <col min="6155" max="6155" width="16.08984375" customWidth="1"/>
    <col min="6156" max="6156" width="21.6328125" customWidth="1"/>
    <col min="6157" max="6157" width="18.453125" customWidth="1"/>
    <col min="6158" max="6158" width="21.453125" customWidth="1"/>
    <col min="6159" max="6159" width="24.36328125" customWidth="1"/>
    <col min="6160" max="6160" width="20.453125" customWidth="1"/>
    <col min="6161" max="6161" width="35" customWidth="1"/>
    <col min="6162" max="6162" width="18.453125" customWidth="1"/>
    <col min="6163" max="6163" width="19.6328125" customWidth="1"/>
    <col min="6164" max="6164" width="17.453125" customWidth="1"/>
    <col min="6401" max="6402" width="15.6328125" customWidth="1"/>
    <col min="6403" max="6403" width="17.453125" customWidth="1"/>
    <col min="6404" max="6404" width="0" hidden="1" customWidth="1"/>
    <col min="6405" max="6405" width="16.453125" customWidth="1"/>
    <col min="6406" max="6406" width="22" customWidth="1"/>
    <col min="6407" max="6407" width="20.6328125" customWidth="1"/>
    <col min="6408" max="6408" width="36.6328125" customWidth="1"/>
    <col min="6409" max="6409" width="17.6328125" customWidth="1"/>
    <col min="6410" max="6410" width="17.453125" customWidth="1"/>
    <col min="6411" max="6411" width="16.08984375" customWidth="1"/>
    <col min="6412" max="6412" width="21.6328125" customWidth="1"/>
    <col min="6413" max="6413" width="18.453125" customWidth="1"/>
    <col min="6414" max="6414" width="21.453125" customWidth="1"/>
    <col min="6415" max="6415" width="24.36328125" customWidth="1"/>
    <col min="6416" max="6416" width="20.453125" customWidth="1"/>
    <col min="6417" max="6417" width="35" customWidth="1"/>
    <col min="6418" max="6418" width="18.453125" customWidth="1"/>
    <col min="6419" max="6419" width="19.6328125" customWidth="1"/>
    <col min="6420" max="6420" width="17.453125" customWidth="1"/>
    <col min="6657" max="6658" width="15.6328125" customWidth="1"/>
    <col min="6659" max="6659" width="17.453125" customWidth="1"/>
    <col min="6660" max="6660" width="0" hidden="1" customWidth="1"/>
    <col min="6661" max="6661" width="16.453125" customWidth="1"/>
    <col min="6662" max="6662" width="22" customWidth="1"/>
    <col min="6663" max="6663" width="20.6328125" customWidth="1"/>
    <col min="6664" max="6664" width="36.6328125" customWidth="1"/>
    <col min="6665" max="6665" width="17.6328125" customWidth="1"/>
    <col min="6666" max="6666" width="17.453125" customWidth="1"/>
    <col min="6667" max="6667" width="16.08984375" customWidth="1"/>
    <col min="6668" max="6668" width="21.6328125" customWidth="1"/>
    <col min="6669" max="6669" width="18.453125" customWidth="1"/>
    <col min="6670" max="6670" width="21.453125" customWidth="1"/>
    <col min="6671" max="6671" width="24.36328125" customWidth="1"/>
    <col min="6672" max="6672" width="20.453125" customWidth="1"/>
    <col min="6673" max="6673" width="35" customWidth="1"/>
    <col min="6674" max="6674" width="18.453125" customWidth="1"/>
    <col min="6675" max="6675" width="19.6328125" customWidth="1"/>
    <col min="6676" max="6676" width="17.453125" customWidth="1"/>
    <col min="6913" max="6914" width="15.6328125" customWidth="1"/>
    <col min="6915" max="6915" width="17.453125" customWidth="1"/>
    <col min="6916" max="6916" width="0" hidden="1" customWidth="1"/>
    <col min="6917" max="6917" width="16.453125" customWidth="1"/>
    <col min="6918" max="6918" width="22" customWidth="1"/>
    <col min="6919" max="6919" width="20.6328125" customWidth="1"/>
    <col min="6920" max="6920" width="36.6328125" customWidth="1"/>
    <col min="6921" max="6921" width="17.6328125" customWidth="1"/>
    <col min="6922" max="6922" width="17.453125" customWidth="1"/>
    <col min="6923" max="6923" width="16.08984375" customWidth="1"/>
    <col min="6924" max="6924" width="21.6328125" customWidth="1"/>
    <col min="6925" max="6925" width="18.453125" customWidth="1"/>
    <col min="6926" max="6926" width="21.453125" customWidth="1"/>
    <col min="6927" max="6927" width="24.36328125" customWidth="1"/>
    <col min="6928" max="6928" width="20.453125" customWidth="1"/>
    <col min="6929" max="6929" width="35" customWidth="1"/>
    <col min="6930" max="6930" width="18.453125" customWidth="1"/>
    <col min="6931" max="6931" width="19.6328125" customWidth="1"/>
    <col min="6932" max="6932" width="17.453125" customWidth="1"/>
    <col min="7169" max="7170" width="15.6328125" customWidth="1"/>
    <col min="7171" max="7171" width="17.453125" customWidth="1"/>
    <col min="7172" max="7172" width="0" hidden="1" customWidth="1"/>
    <col min="7173" max="7173" width="16.453125" customWidth="1"/>
    <col min="7174" max="7174" width="22" customWidth="1"/>
    <col min="7175" max="7175" width="20.6328125" customWidth="1"/>
    <col min="7176" max="7176" width="36.6328125" customWidth="1"/>
    <col min="7177" max="7177" width="17.6328125" customWidth="1"/>
    <col min="7178" max="7178" width="17.453125" customWidth="1"/>
    <col min="7179" max="7179" width="16.08984375" customWidth="1"/>
    <col min="7180" max="7180" width="21.6328125" customWidth="1"/>
    <col min="7181" max="7181" width="18.453125" customWidth="1"/>
    <col min="7182" max="7182" width="21.453125" customWidth="1"/>
    <col min="7183" max="7183" width="24.36328125" customWidth="1"/>
    <col min="7184" max="7184" width="20.453125" customWidth="1"/>
    <col min="7185" max="7185" width="35" customWidth="1"/>
    <col min="7186" max="7186" width="18.453125" customWidth="1"/>
    <col min="7187" max="7187" width="19.6328125" customWidth="1"/>
    <col min="7188" max="7188" width="17.453125" customWidth="1"/>
    <col min="7425" max="7426" width="15.6328125" customWidth="1"/>
    <col min="7427" max="7427" width="17.453125" customWidth="1"/>
    <col min="7428" max="7428" width="0" hidden="1" customWidth="1"/>
    <col min="7429" max="7429" width="16.453125" customWidth="1"/>
    <col min="7430" max="7430" width="22" customWidth="1"/>
    <col min="7431" max="7431" width="20.6328125" customWidth="1"/>
    <col min="7432" max="7432" width="36.6328125" customWidth="1"/>
    <col min="7433" max="7433" width="17.6328125" customWidth="1"/>
    <col min="7434" max="7434" width="17.453125" customWidth="1"/>
    <col min="7435" max="7435" width="16.08984375" customWidth="1"/>
    <col min="7436" max="7436" width="21.6328125" customWidth="1"/>
    <col min="7437" max="7437" width="18.453125" customWidth="1"/>
    <col min="7438" max="7438" width="21.453125" customWidth="1"/>
    <col min="7439" max="7439" width="24.36328125" customWidth="1"/>
    <col min="7440" max="7440" width="20.453125" customWidth="1"/>
    <col min="7441" max="7441" width="35" customWidth="1"/>
    <col min="7442" max="7442" width="18.453125" customWidth="1"/>
    <col min="7443" max="7443" width="19.6328125" customWidth="1"/>
    <col min="7444" max="7444" width="17.453125" customWidth="1"/>
    <col min="7681" max="7682" width="15.6328125" customWidth="1"/>
    <col min="7683" max="7683" width="17.453125" customWidth="1"/>
    <col min="7684" max="7684" width="0" hidden="1" customWidth="1"/>
    <col min="7685" max="7685" width="16.453125" customWidth="1"/>
    <col min="7686" max="7686" width="22" customWidth="1"/>
    <col min="7687" max="7687" width="20.6328125" customWidth="1"/>
    <col min="7688" max="7688" width="36.6328125" customWidth="1"/>
    <col min="7689" max="7689" width="17.6328125" customWidth="1"/>
    <col min="7690" max="7690" width="17.453125" customWidth="1"/>
    <col min="7691" max="7691" width="16.08984375" customWidth="1"/>
    <col min="7692" max="7692" width="21.6328125" customWidth="1"/>
    <col min="7693" max="7693" width="18.453125" customWidth="1"/>
    <col min="7694" max="7694" width="21.453125" customWidth="1"/>
    <col min="7695" max="7695" width="24.36328125" customWidth="1"/>
    <col min="7696" max="7696" width="20.453125" customWidth="1"/>
    <col min="7697" max="7697" width="35" customWidth="1"/>
    <col min="7698" max="7698" width="18.453125" customWidth="1"/>
    <col min="7699" max="7699" width="19.6328125" customWidth="1"/>
    <col min="7700" max="7700" width="17.453125" customWidth="1"/>
    <col min="7937" max="7938" width="15.6328125" customWidth="1"/>
    <col min="7939" max="7939" width="17.453125" customWidth="1"/>
    <col min="7940" max="7940" width="0" hidden="1" customWidth="1"/>
    <col min="7941" max="7941" width="16.453125" customWidth="1"/>
    <col min="7942" max="7942" width="22" customWidth="1"/>
    <col min="7943" max="7943" width="20.6328125" customWidth="1"/>
    <col min="7944" max="7944" width="36.6328125" customWidth="1"/>
    <col min="7945" max="7945" width="17.6328125" customWidth="1"/>
    <col min="7946" max="7946" width="17.453125" customWidth="1"/>
    <col min="7947" max="7947" width="16.08984375" customWidth="1"/>
    <col min="7948" max="7948" width="21.6328125" customWidth="1"/>
    <col min="7949" max="7949" width="18.453125" customWidth="1"/>
    <col min="7950" max="7950" width="21.453125" customWidth="1"/>
    <col min="7951" max="7951" width="24.36328125" customWidth="1"/>
    <col min="7952" max="7952" width="20.453125" customWidth="1"/>
    <col min="7953" max="7953" width="35" customWidth="1"/>
    <col min="7954" max="7954" width="18.453125" customWidth="1"/>
    <col min="7955" max="7955" width="19.6328125" customWidth="1"/>
    <col min="7956" max="7956" width="17.453125" customWidth="1"/>
    <col min="8193" max="8194" width="15.6328125" customWidth="1"/>
    <col min="8195" max="8195" width="17.453125" customWidth="1"/>
    <col min="8196" max="8196" width="0" hidden="1" customWidth="1"/>
    <col min="8197" max="8197" width="16.453125" customWidth="1"/>
    <col min="8198" max="8198" width="22" customWidth="1"/>
    <col min="8199" max="8199" width="20.6328125" customWidth="1"/>
    <col min="8200" max="8200" width="36.6328125" customWidth="1"/>
    <col min="8201" max="8201" width="17.6328125" customWidth="1"/>
    <col min="8202" max="8202" width="17.453125" customWidth="1"/>
    <col min="8203" max="8203" width="16.08984375" customWidth="1"/>
    <col min="8204" max="8204" width="21.6328125" customWidth="1"/>
    <col min="8205" max="8205" width="18.453125" customWidth="1"/>
    <col min="8206" max="8206" width="21.453125" customWidth="1"/>
    <col min="8207" max="8207" width="24.36328125" customWidth="1"/>
    <col min="8208" max="8208" width="20.453125" customWidth="1"/>
    <col min="8209" max="8209" width="35" customWidth="1"/>
    <col min="8210" max="8210" width="18.453125" customWidth="1"/>
    <col min="8211" max="8211" width="19.6328125" customWidth="1"/>
    <col min="8212" max="8212" width="17.453125" customWidth="1"/>
    <col min="8449" max="8450" width="15.6328125" customWidth="1"/>
    <col min="8451" max="8451" width="17.453125" customWidth="1"/>
    <col min="8452" max="8452" width="0" hidden="1" customWidth="1"/>
    <col min="8453" max="8453" width="16.453125" customWidth="1"/>
    <col min="8454" max="8454" width="22" customWidth="1"/>
    <col min="8455" max="8455" width="20.6328125" customWidth="1"/>
    <col min="8456" max="8456" width="36.6328125" customWidth="1"/>
    <col min="8457" max="8457" width="17.6328125" customWidth="1"/>
    <col min="8458" max="8458" width="17.453125" customWidth="1"/>
    <col min="8459" max="8459" width="16.08984375" customWidth="1"/>
    <col min="8460" max="8460" width="21.6328125" customWidth="1"/>
    <col min="8461" max="8461" width="18.453125" customWidth="1"/>
    <col min="8462" max="8462" width="21.453125" customWidth="1"/>
    <col min="8463" max="8463" width="24.36328125" customWidth="1"/>
    <col min="8464" max="8464" width="20.453125" customWidth="1"/>
    <col min="8465" max="8465" width="35" customWidth="1"/>
    <col min="8466" max="8466" width="18.453125" customWidth="1"/>
    <col min="8467" max="8467" width="19.6328125" customWidth="1"/>
    <col min="8468" max="8468" width="17.453125" customWidth="1"/>
    <col min="8705" max="8706" width="15.6328125" customWidth="1"/>
    <col min="8707" max="8707" width="17.453125" customWidth="1"/>
    <col min="8708" max="8708" width="0" hidden="1" customWidth="1"/>
    <col min="8709" max="8709" width="16.453125" customWidth="1"/>
    <col min="8710" max="8710" width="22" customWidth="1"/>
    <col min="8711" max="8711" width="20.6328125" customWidth="1"/>
    <col min="8712" max="8712" width="36.6328125" customWidth="1"/>
    <col min="8713" max="8713" width="17.6328125" customWidth="1"/>
    <col min="8714" max="8714" width="17.453125" customWidth="1"/>
    <col min="8715" max="8715" width="16.08984375" customWidth="1"/>
    <col min="8716" max="8716" width="21.6328125" customWidth="1"/>
    <col min="8717" max="8717" width="18.453125" customWidth="1"/>
    <col min="8718" max="8718" width="21.453125" customWidth="1"/>
    <col min="8719" max="8719" width="24.36328125" customWidth="1"/>
    <col min="8720" max="8720" width="20.453125" customWidth="1"/>
    <col min="8721" max="8721" width="35" customWidth="1"/>
    <col min="8722" max="8722" width="18.453125" customWidth="1"/>
    <col min="8723" max="8723" width="19.6328125" customWidth="1"/>
    <col min="8724" max="8724" width="17.453125" customWidth="1"/>
    <col min="8961" max="8962" width="15.6328125" customWidth="1"/>
    <col min="8963" max="8963" width="17.453125" customWidth="1"/>
    <col min="8964" max="8964" width="0" hidden="1" customWidth="1"/>
    <col min="8965" max="8965" width="16.453125" customWidth="1"/>
    <col min="8966" max="8966" width="22" customWidth="1"/>
    <col min="8967" max="8967" width="20.6328125" customWidth="1"/>
    <col min="8968" max="8968" width="36.6328125" customWidth="1"/>
    <col min="8969" max="8969" width="17.6328125" customWidth="1"/>
    <col min="8970" max="8970" width="17.453125" customWidth="1"/>
    <col min="8971" max="8971" width="16.08984375" customWidth="1"/>
    <col min="8972" max="8972" width="21.6328125" customWidth="1"/>
    <col min="8973" max="8973" width="18.453125" customWidth="1"/>
    <col min="8974" max="8974" width="21.453125" customWidth="1"/>
    <col min="8975" max="8975" width="24.36328125" customWidth="1"/>
    <col min="8976" max="8976" width="20.453125" customWidth="1"/>
    <col min="8977" max="8977" width="35" customWidth="1"/>
    <col min="8978" max="8978" width="18.453125" customWidth="1"/>
    <col min="8979" max="8979" width="19.6328125" customWidth="1"/>
    <col min="8980" max="8980" width="17.453125" customWidth="1"/>
    <col min="9217" max="9218" width="15.6328125" customWidth="1"/>
    <col min="9219" max="9219" width="17.453125" customWidth="1"/>
    <col min="9220" max="9220" width="0" hidden="1" customWidth="1"/>
    <col min="9221" max="9221" width="16.453125" customWidth="1"/>
    <col min="9222" max="9222" width="22" customWidth="1"/>
    <col min="9223" max="9223" width="20.6328125" customWidth="1"/>
    <col min="9224" max="9224" width="36.6328125" customWidth="1"/>
    <col min="9225" max="9225" width="17.6328125" customWidth="1"/>
    <col min="9226" max="9226" width="17.453125" customWidth="1"/>
    <col min="9227" max="9227" width="16.08984375" customWidth="1"/>
    <col min="9228" max="9228" width="21.6328125" customWidth="1"/>
    <col min="9229" max="9229" width="18.453125" customWidth="1"/>
    <col min="9230" max="9230" width="21.453125" customWidth="1"/>
    <col min="9231" max="9231" width="24.36328125" customWidth="1"/>
    <col min="9232" max="9232" width="20.453125" customWidth="1"/>
    <col min="9233" max="9233" width="35" customWidth="1"/>
    <col min="9234" max="9234" width="18.453125" customWidth="1"/>
    <col min="9235" max="9235" width="19.6328125" customWidth="1"/>
    <col min="9236" max="9236" width="17.453125" customWidth="1"/>
    <col min="9473" max="9474" width="15.6328125" customWidth="1"/>
    <col min="9475" max="9475" width="17.453125" customWidth="1"/>
    <col min="9476" max="9476" width="0" hidden="1" customWidth="1"/>
    <col min="9477" max="9477" width="16.453125" customWidth="1"/>
    <col min="9478" max="9478" width="22" customWidth="1"/>
    <col min="9479" max="9479" width="20.6328125" customWidth="1"/>
    <col min="9480" max="9480" width="36.6328125" customWidth="1"/>
    <col min="9481" max="9481" width="17.6328125" customWidth="1"/>
    <col min="9482" max="9482" width="17.453125" customWidth="1"/>
    <col min="9483" max="9483" width="16.08984375" customWidth="1"/>
    <col min="9484" max="9484" width="21.6328125" customWidth="1"/>
    <col min="9485" max="9485" width="18.453125" customWidth="1"/>
    <col min="9486" max="9486" width="21.453125" customWidth="1"/>
    <col min="9487" max="9487" width="24.36328125" customWidth="1"/>
    <col min="9488" max="9488" width="20.453125" customWidth="1"/>
    <col min="9489" max="9489" width="35" customWidth="1"/>
    <col min="9490" max="9490" width="18.453125" customWidth="1"/>
    <col min="9491" max="9491" width="19.6328125" customWidth="1"/>
    <col min="9492" max="9492" width="17.453125" customWidth="1"/>
    <col min="9729" max="9730" width="15.6328125" customWidth="1"/>
    <col min="9731" max="9731" width="17.453125" customWidth="1"/>
    <col min="9732" max="9732" width="0" hidden="1" customWidth="1"/>
    <col min="9733" max="9733" width="16.453125" customWidth="1"/>
    <col min="9734" max="9734" width="22" customWidth="1"/>
    <col min="9735" max="9735" width="20.6328125" customWidth="1"/>
    <col min="9736" max="9736" width="36.6328125" customWidth="1"/>
    <col min="9737" max="9737" width="17.6328125" customWidth="1"/>
    <col min="9738" max="9738" width="17.453125" customWidth="1"/>
    <col min="9739" max="9739" width="16.08984375" customWidth="1"/>
    <col min="9740" max="9740" width="21.6328125" customWidth="1"/>
    <col min="9741" max="9741" width="18.453125" customWidth="1"/>
    <col min="9742" max="9742" width="21.453125" customWidth="1"/>
    <col min="9743" max="9743" width="24.36328125" customWidth="1"/>
    <col min="9744" max="9744" width="20.453125" customWidth="1"/>
    <col min="9745" max="9745" width="35" customWidth="1"/>
    <col min="9746" max="9746" width="18.453125" customWidth="1"/>
    <col min="9747" max="9747" width="19.6328125" customWidth="1"/>
    <col min="9748" max="9748" width="17.453125" customWidth="1"/>
    <col min="9985" max="9986" width="15.6328125" customWidth="1"/>
    <col min="9987" max="9987" width="17.453125" customWidth="1"/>
    <col min="9988" max="9988" width="0" hidden="1" customWidth="1"/>
    <col min="9989" max="9989" width="16.453125" customWidth="1"/>
    <col min="9990" max="9990" width="22" customWidth="1"/>
    <col min="9991" max="9991" width="20.6328125" customWidth="1"/>
    <col min="9992" max="9992" width="36.6328125" customWidth="1"/>
    <col min="9993" max="9993" width="17.6328125" customWidth="1"/>
    <col min="9994" max="9994" width="17.453125" customWidth="1"/>
    <col min="9995" max="9995" width="16.08984375" customWidth="1"/>
    <col min="9996" max="9996" width="21.6328125" customWidth="1"/>
    <col min="9997" max="9997" width="18.453125" customWidth="1"/>
    <col min="9998" max="9998" width="21.453125" customWidth="1"/>
    <col min="9999" max="9999" width="24.36328125" customWidth="1"/>
    <col min="10000" max="10000" width="20.453125" customWidth="1"/>
    <col min="10001" max="10001" width="35" customWidth="1"/>
    <col min="10002" max="10002" width="18.453125" customWidth="1"/>
    <col min="10003" max="10003" width="19.6328125" customWidth="1"/>
    <col min="10004" max="10004" width="17.453125" customWidth="1"/>
    <col min="10241" max="10242" width="15.6328125" customWidth="1"/>
    <col min="10243" max="10243" width="17.453125" customWidth="1"/>
    <col min="10244" max="10244" width="0" hidden="1" customWidth="1"/>
    <col min="10245" max="10245" width="16.453125" customWidth="1"/>
    <col min="10246" max="10246" width="22" customWidth="1"/>
    <col min="10247" max="10247" width="20.6328125" customWidth="1"/>
    <col min="10248" max="10248" width="36.6328125" customWidth="1"/>
    <col min="10249" max="10249" width="17.6328125" customWidth="1"/>
    <col min="10250" max="10250" width="17.453125" customWidth="1"/>
    <col min="10251" max="10251" width="16.08984375" customWidth="1"/>
    <col min="10252" max="10252" width="21.6328125" customWidth="1"/>
    <col min="10253" max="10253" width="18.453125" customWidth="1"/>
    <col min="10254" max="10254" width="21.453125" customWidth="1"/>
    <col min="10255" max="10255" width="24.36328125" customWidth="1"/>
    <col min="10256" max="10256" width="20.453125" customWidth="1"/>
    <col min="10257" max="10257" width="35" customWidth="1"/>
    <col min="10258" max="10258" width="18.453125" customWidth="1"/>
    <col min="10259" max="10259" width="19.6328125" customWidth="1"/>
    <col min="10260" max="10260" width="17.453125" customWidth="1"/>
    <col min="10497" max="10498" width="15.6328125" customWidth="1"/>
    <col min="10499" max="10499" width="17.453125" customWidth="1"/>
    <col min="10500" max="10500" width="0" hidden="1" customWidth="1"/>
    <col min="10501" max="10501" width="16.453125" customWidth="1"/>
    <col min="10502" max="10502" width="22" customWidth="1"/>
    <col min="10503" max="10503" width="20.6328125" customWidth="1"/>
    <col min="10504" max="10504" width="36.6328125" customWidth="1"/>
    <col min="10505" max="10505" width="17.6328125" customWidth="1"/>
    <col min="10506" max="10506" width="17.453125" customWidth="1"/>
    <col min="10507" max="10507" width="16.08984375" customWidth="1"/>
    <col min="10508" max="10508" width="21.6328125" customWidth="1"/>
    <col min="10509" max="10509" width="18.453125" customWidth="1"/>
    <col min="10510" max="10510" width="21.453125" customWidth="1"/>
    <col min="10511" max="10511" width="24.36328125" customWidth="1"/>
    <col min="10512" max="10512" width="20.453125" customWidth="1"/>
    <col min="10513" max="10513" width="35" customWidth="1"/>
    <col min="10514" max="10514" width="18.453125" customWidth="1"/>
    <col min="10515" max="10515" width="19.6328125" customWidth="1"/>
    <col min="10516" max="10516" width="17.453125" customWidth="1"/>
    <col min="10753" max="10754" width="15.6328125" customWidth="1"/>
    <col min="10755" max="10755" width="17.453125" customWidth="1"/>
    <col min="10756" max="10756" width="0" hidden="1" customWidth="1"/>
    <col min="10757" max="10757" width="16.453125" customWidth="1"/>
    <col min="10758" max="10758" width="22" customWidth="1"/>
    <col min="10759" max="10759" width="20.6328125" customWidth="1"/>
    <col min="10760" max="10760" width="36.6328125" customWidth="1"/>
    <col min="10761" max="10761" width="17.6328125" customWidth="1"/>
    <col min="10762" max="10762" width="17.453125" customWidth="1"/>
    <col min="10763" max="10763" width="16.08984375" customWidth="1"/>
    <col min="10764" max="10764" width="21.6328125" customWidth="1"/>
    <col min="10765" max="10765" width="18.453125" customWidth="1"/>
    <col min="10766" max="10766" width="21.453125" customWidth="1"/>
    <col min="10767" max="10767" width="24.36328125" customWidth="1"/>
    <col min="10768" max="10768" width="20.453125" customWidth="1"/>
    <col min="10769" max="10769" width="35" customWidth="1"/>
    <col min="10770" max="10770" width="18.453125" customWidth="1"/>
    <col min="10771" max="10771" width="19.6328125" customWidth="1"/>
    <col min="10772" max="10772" width="17.453125" customWidth="1"/>
    <col min="11009" max="11010" width="15.6328125" customWidth="1"/>
    <col min="11011" max="11011" width="17.453125" customWidth="1"/>
    <col min="11012" max="11012" width="0" hidden="1" customWidth="1"/>
    <col min="11013" max="11013" width="16.453125" customWidth="1"/>
    <col min="11014" max="11014" width="22" customWidth="1"/>
    <col min="11015" max="11015" width="20.6328125" customWidth="1"/>
    <col min="11016" max="11016" width="36.6328125" customWidth="1"/>
    <col min="11017" max="11017" width="17.6328125" customWidth="1"/>
    <col min="11018" max="11018" width="17.453125" customWidth="1"/>
    <col min="11019" max="11019" width="16.08984375" customWidth="1"/>
    <col min="11020" max="11020" width="21.6328125" customWidth="1"/>
    <col min="11021" max="11021" width="18.453125" customWidth="1"/>
    <col min="11022" max="11022" width="21.453125" customWidth="1"/>
    <col min="11023" max="11023" width="24.36328125" customWidth="1"/>
    <col min="11024" max="11024" width="20.453125" customWidth="1"/>
    <col min="11025" max="11025" width="35" customWidth="1"/>
    <col min="11026" max="11026" width="18.453125" customWidth="1"/>
    <col min="11027" max="11027" width="19.6328125" customWidth="1"/>
    <col min="11028" max="11028" width="17.453125" customWidth="1"/>
    <col min="11265" max="11266" width="15.6328125" customWidth="1"/>
    <col min="11267" max="11267" width="17.453125" customWidth="1"/>
    <col min="11268" max="11268" width="0" hidden="1" customWidth="1"/>
    <col min="11269" max="11269" width="16.453125" customWidth="1"/>
    <col min="11270" max="11270" width="22" customWidth="1"/>
    <col min="11271" max="11271" width="20.6328125" customWidth="1"/>
    <col min="11272" max="11272" width="36.6328125" customWidth="1"/>
    <col min="11273" max="11273" width="17.6328125" customWidth="1"/>
    <col min="11274" max="11274" width="17.453125" customWidth="1"/>
    <col min="11275" max="11275" width="16.08984375" customWidth="1"/>
    <col min="11276" max="11276" width="21.6328125" customWidth="1"/>
    <col min="11277" max="11277" width="18.453125" customWidth="1"/>
    <col min="11278" max="11278" width="21.453125" customWidth="1"/>
    <col min="11279" max="11279" width="24.36328125" customWidth="1"/>
    <col min="11280" max="11280" width="20.453125" customWidth="1"/>
    <col min="11281" max="11281" width="35" customWidth="1"/>
    <col min="11282" max="11282" width="18.453125" customWidth="1"/>
    <col min="11283" max="11283" width="19.6328125" customWidth="1"/>
    <col min="11284" max="11284" width="17.453125" customWidth="1"/>
    <col min="11521" max="11522" width="15.6328125" customWidth="1"/>
    <col min="11523" max="11523" width="17.453125" customWidth="1"/>
    <col min="11524" max="11524" width="0" hidden="1" customWidth="1"/>
    <col min="11525" max="11525" width="16.453125" customWidth="1"/>
    <col min="11526" max="11526" width="22" customWidth="1"/>
    <col min="11527" max="11527" width="20.6328125" customWidth="1"/>
    <col min="11528" max="11528" width="36.6328125" customWidth="1"/>
    <col min="11529" max="11529" width="17.6328125" customWidth="1"/>
    <col min="11530" max="11530" width="17.453125" customWidth="1"/>
    <col min="11531" max="11531" width="16.08984375" customWidth="1"/>
    <col min="11532" max="11532" width="21.6328125" customWidth="1"/>
    <col min="11533" max="11533" width="18.453125" customWidth="1"/>
    <col min="11534" max="11534" width="21.453125" customWidth="1"/>
    <col min="11535" max="11535" width="24.36328125" customWidth="1"/>
    <col min="11536" max="11536" width="20.453125" customWidth="1"/>
    <col min="11537" max="11537" width="35" customWidth="1"/>
    <col min="11538" max="11538" width="18.453125" customWidth="1"/>
    <col min="11539" max="11539" width="19.6328125" customWidth="1"/>
    <col min="11540" max="11540" width="17.453125" customWidth="1"/>
    <col min="11777" max="11778" width="15.6328125" customWidth="1"/>
    <col min="11779" max="11779" width="17.453125" customWidth="1"/>
    <col min="11780" max="11780" width="0" hidden="1" customWidth="1"/>
    <col min="11781" max="11781" width="16.453125" customWidth="1"/>
    <col min="11782" max="11782" width="22" customWidth="1"/>
    <col min="11783" max="11783" width="20.6328125" customWidth="1"/>
    <col min="11784" max="11784" width="36.6328125" customWidth="1"/>
    <col min="11785" max="11785" width="17.6328125" customWidth="1"/>
    <col min="11786" max="11786" width="17.453125" customWidth="1"/>
    <col min="11787" max="11787" width="16.08984375" customWidth="1"/>
    <col min="11788" max="11788" width="21.6328125" customWidth="1"/>
    <col min="11789" max="11789" width="18.453125" customWidth="1"/>
    <col min="11790" max="11790" width="21.453125" customWidth="1"/>
    <col min="11791" max="11791" width="24.36328125" customWidth="1"/>
    <col min="11792" max="11792" width="20.453125" customWidth="1"/>
    <col min="11793" max="11793" width="35" customWidth="1"/>
    <col min="11794" max="11794" width="18.453125" customWidth="1"/>
    <col min="11795" max="11795" width="19.6328125" customWidth="1"/>
    <col min="11796" max="11796" width="17.453125" customWidth="1"/>
    <col min="12033" max="12034" width="15.6328125" customWidth="1"/>
    <col min="12035" max="12035" width="17.453125" customWidth="1"/>
    <col min="12036" max="12036" width="0" hidden="1" customWidth="1"/>
    <col min="12037" max="12037" width="16.453125" customWidth="1"/>
    <col min="12038" max="12038" width="22" customWidth="1"/>
    <col min="12039" max="12039" width="20.6328125" customWidth="1"/>
    <col min="12040" max="12040" width="36.6328125" customWidth="1"/>
    <col min="12041" max="12041" width="17.6328125" customWidth="1"/>
    <col min="12042" max="12042" width="17.453125" customWidth="1"/>
    <col min="12043" max="12043" width="16.08984375" customWidth="1"/>
    <col min="12044" max="12044" width="21.6328125" customWidth="1"/>
    <col min="12045" max="12045" width="18.453125" customWidth="1"/>
    <col min="12046" max="12046" width="21.453125" customWidth="1"/>
    <col min="12047" max="12047" width="24.36328125" customWidth="1"/>
    <col min="12048" max="12048" width="20.453125" customWidth="1"/>
    <col min="12049" max="12049" width="35" customWidth="1"/>
    <col min="12050" max="12050" width="18.453125" customWidth="1"/>
    <col min="12051" max="12051" width="19.6328125" customWidth="1"/>
    <col min="12052" max="12052" width="17.453125" customWidth="1"/>
    <col min="12289" max="12290" width="15.6328125" customWidth="1"/>
    <col min="12291" max="12291" width="17.453125" customWidth="1"/>
    <col min="12292" max="12292" width="0" hidden="1" customWidth="1"/>
    <col min="12293" max="12293" width="16.453125" customWidth="1"/>
    <col min="12294" max="12294" width="22" customWidth="1"/>
    <col min="12295" max="12295" width="20.6328125" customWidth="1"/>
    <col min="12296" max="12296" width="36.6328125" customWidth="1"/>
    <col min="12297" max="12297" width="17.6328125" customWidth="1"/>
    <col min="12298" max="12298" width="17.453125" customWidth="1"/>
    <col min="12299" max="12299" width="16.08984375" customWidth="1"/>
    <col min="12300" max="12300" width="21.6328125" customWidth="1"/>
    <col min="12301" max="12301" width="18.453125" customWidth="1"/>
    <col min="12302" max="12302" width="21.453125" customWidth="1"/>
    <col min="12303" max="12303" width="24.36328125" customWidth="1"/>
    <col min="12304" max="12304" width="20.453125" customWidth="1"/>
    <col min="12305" max="12305" width="35" customWidth="1"/>
    <col min="12306" max="12306" width="18.453125" customWidth="1"/>
    <col min="12307" max="12307" width="19.6328125" customWidth="1"/>
    <col min="12308" max="12308" width="17.453125" customWidth="1"/>
    <col min="12545" max="12546" width="15.6328125" customWidth="1"/>
    <col min="12547" max="12547" width="17.453125" customWidth="1"/>
    <col min="12548" max="12548" width="0" hidden="1" customWidth="1"/>
    <col min="12549" max="12549" width="16.453125" customWidth="1"/>
    <col min="12550" max="12550" width="22" customWidth="1"/>
    <col min="12551" max="12551" width="20.6328125" customWidth="1"/>
    <col min="12552" max="12552" width="36.6328125" customWidth="1"/>
    <col min="12553" max="12553" width="17.6328125" customWidth="1"/>
    <col min="12554" max="12554" width="17.453125" customWidth="1"/>
    <col min="12555" max="12555" width="16.08984375" customWidth="1"/>
    <col min="12556" max="12556" width="21.6328125" customWidth="1"/>
    <col min="12557" max="12557" width="18.453125" customWidth="1"/>
    <col min="12558" max="12558" width="21.453125" customWidth="1"/>
    <col min="12559" max="12559" width="24.36328125" customWidth="1"/>
    <col min="12560" max="12560" width="20.453125" customWidth="1"/>
    <col min="12561" max="12561" width="35" customWidth="1"/>
    <col min="12562" max="12562" width="18.453125" customWidth="1"/>
    <col min="12563" max="12563" width="19.6328125" customWidth="1"/>
    <col min="12564" max="12564" width="17.453125" customWidth="1"/>
    <col min="12801" max="12802" width="15.6328125" customWidth="1"/>
    <col min="12803" max="12803" width="17.453125" customWidth="1"/>
    <col min="12804" max="12804" width="0" hidden="1" customWidth="1"/>
    <col min="12805" max="12805" width="16.453125" customWidth="1"/>
    <col min="12806" max="12806" width="22" customWidth="1"/>
    <col min="12807" max="12807" width="20.6328125" customWidth="1"/>
    <col min="12808" max="12808" width="36.6328125" customWidth="1"/>
    <col min="12809" max="12809" width="17.6328125" customWidth="1"/>
    <col min="12810" max="12810" width="17.453125" customWidth="1"/>
    <col min="12811" max="12811" width="16.08984375" customWidth="1"/>
    <col min="12812" max="12812" width="21.6328125" customWidth="1"/>
    <col min="12813" max="12813" width="18.453125" customWidth="1"/>
    <col min="12814" max="12814" width="21.453125" customWidth="1"/>
    <col min="12815" max="12815" width="24.36328125" customWidth="1"/>
    <col min="12816" max="12816" width="20.453125" customWidth="1"/>
    <col min="12817" max="12817" width="35" customWidth="1"/>
    <col min="12818" max="12818" width="18.453125" customWidth="1"/>
    <col min="12819" max="12819" width="19.6328125" customWidth="1"/>
    <col min="12820" max="12820" width="17.453125" customWidth="1"/>
    <col min="13057" max="13058" width="15.6328125" customWidth="1"/>
    <col min="13059" max="13059" width="17.453125" customWidth="1"/>
    <col min="13060" max="13060" width="0" hidden="1" customWidth="1"/>
    <col min="13061" max="13061" width="16.453125" customWidth="1"/>
    <col min="13062" max="13062" width="22" customWidth="1"/>
    <col min="13063" max="13063" width="20.6328125" customWidth="1"/>
    <col min="13064" max="13064" width="36.6328125" customWidth="1"/>
    <col min="13065" max="13065" width="17.6328125" customWidth="1"/>
    <col min="13066" max="13066" width="17.453125" customWidth="1"/>
    <col min="13067" max="13067" width="16.08984375" customWidth="1"/>
    <col min="13068" max="13068" width="21.6328125" customWidth="1"/>
    <col min="13069" max="13069" width="18.453125" customWidth="1"/>
    <col min="13070" max="13070" width="21.453125" customWidth="1"/>
    <col min="13071" max="13071" width="24.36328125" customWidth="1"/>
    <col min="13072" max="13072" width="20.453125" customWidth="1"/>
    <col min="13073" max="13073" width="35" customWidth="1"/>
    <col min="13074" max="13074" width="18.453125" customWidth="1"/>
    <col min="13075" max="13075" width="19.6328125" customWidth="1"/>
    <col min="13076" max="13076" width="17.453125" customWidth="1"/>
    <col min="13313" max="13314" width="15.6328125" customWidth="1"/>
    <col min="13315" max="13315" width="17.453125" customWidth="1"/>
    <col min="13316" max="13316" width="0" hidden="1" customWidth="1"/>
    <col min="13317" max="13317" width="16.453125" customWidth="1"/>
    <col min="13318" max="13318" width="22" customWidth="1"/>
    <col min="13319" max="13319" width="20.6328125" customWidth="1"/>
    <col min="13320" max="13320" width="36.6328125" customWidth="1"/>
    <col min="13321" max="13321" width="17.6328125" customWidth="1"/>
    <col min="13322" max="13322" width="17.453125" customWidth="1"/>
    <col min="13323" max="13323" width="16.08984375" customWidth="1"/>
    <col min="13324" max="13324" width="21.6328125" customWidth="1"/>
    <col min="13325" max="13325" width="18.453125" customWidth="1"/>
    <col min="13326" max="13326" width="21.453125" customWidth="1"/>
    <col min="13327" max="13327" width="24.36328125" customWidth="1"/>
    <col min="13328" max="13328" width="20.453125" customWidth="1"/>
    <col min="13329" max="13329" width="35" customWidth="1"/>
    <col min="13330" max="13330" width="18.453125" customWidth="1"/>
    <col min="13331" max="13331" width="19.6328125" customWidth="1"/>
    <col min="13332" max="13332" width="17.453125" customWidth="1"/>
    <col min="13569" max="13570" width="15.6328125" customWidth="1"/>
    <col min="13571" max="13571" width="17.453125" customWidth="1"/>
    <col min="13572" max="13572" width="0" hidden="1" customWidth="1"/>
    <col min="13573" max="13573" width="16.453125" customWidth="1"/>
    <col min="13574" max="13574" width="22" customWidth="1"/>
    <col min="13575" max="13575" width="20.6328125" customWidth="1"/>
    <col min="13576" max="13576" width="36.6328125" customWidth="1"/>
    <col min="13577" max="13577" width="17.6328125" customWidth="1"/>
    <col min="13578" max="13578" width="17.453125" customWidth="1"/>
    <col min="13579" max="13579" width="16.08984375" customWidth="1"/>
    <col min="13580" max="13580" width="21.6328125" customWidth="1"/>
    <col min="13581" max="13581" width="18.453125" customWidth="1"/>
    <col min="13582" max="13582" width="21.453125" customWidth="1"/>
    <col min="13583" max="13583" width="24.36328125" customWidth="1"/>
    <col min="13584" max="13584" width="20.453125" customWidth="1"/>
    <col min="13585" max="13585" width="35" customWidth="1"/>
    <col min="13586" max="13586" width="18.453125" customWidth="1"/>
    <col min="13587" max="13587" width="19.6328125" customWidth="1"/>
    <col min="13588" max="13588" width="17.453125" customWidth="1"/>
    <col min="13825" max="13826" width="15.6328125" customWidth="1"/>
    <col min="13827" max="13827" width="17.453125" customWidth="1"/>
    <col min="13828" max="13828" width="0" hidden="1" customWidth="1"/>
    <col min="13829" max="13829" width="16.453125" customWidth="1"/>
    <col min="13830" max="13830" width="22" customWidth="1"/>
    <col min="13831" max="13831" width="20.6328125" customWidth="1"/>
    <col min="13832" max="13832" width="36.6328125" customWidth="1"/>
    <col min="13833" max="13833" width="17.6328125" customWidth="1"/>
    <col min="13834" max="13834" width="17.453125" customWidth="1"/>
    <col min="13835" max="13835" width="16.08984375" customWidth="1"/>
    <col min="13836" max="13836" width="21.6328125" customWidth="1"/>
    <col min="13837" max="13837" width="18.453125" customWidth="1"/>
    <col min="13838" max="13838" width="21.453125" customWidth="1"/>
    <col min="13839" max="13839" width="24.36328125" customWidth="1"/>
    <col min="13840" max="13840" width="20.453125" customWidth="1"/>
    <col min="13841" max="13841" width="35" customWidth="1"/>
    <col min="13842" max="13842" width="18.453125" customWidth="1"/>
    <col min="13843" max="13843" width="19.6328125" customWidth="1"/>
    <col min="13844" max="13844" width="17.453125" customWidth="1"/>
    <col min="14081" max="14082" width="15.6328125" customWidth="1"/>
    <col min="14083" max="14083" width="17.453125" customWidth="1"/>
    <col min="14084" max="14084" width="0" hidden="1" customWidth="1"/>
    <col min="14085" max="14085" width="16.453125" customWidth="1"/>
    <col min="14086" max="14086" width="22" customWidth="1"/>
    <col min="14087" max="14087" width="20.6328125" customWidth="1"/>
    <col min="14088" max="14088" width="36.6328125" customWidth="1"/>
    <col min="14089" max="14089" width="17.6328125" customWidth="1"/>
    <col min="14090" max="14090" width="17.453125" customWidth="1"/>
    <col min="14091" max="14091" width="16.08984375" customWidth="1"/>
    <col min="14092" max="14092" width="21.6328125" customWidth="1"/>
    <col min="14093" max="14093" width="18.453125" customWidth="1"/>
    <col min="14094" max="14094" width="21.453125" customWidth="1"/>
    <col min="14095" max="14095" width="24.36328125" customWidth="1"/>
    <col min="14096" max="14096" width="20.453125" customWidth="1"/>
    <col min="14097" max="14097" width="35" customWidth="1"/>
    <col min="14098" max="14098" width="18.453125" customWidth="1"/>
    <col min="14099" max="14099" width="19.6328125" customWidth="1"/>
    <col min="14100" max="14100" width="17.453125" customWidth="1"/>
    <col min="14337" max="14338" width="15.6328125" customWidth="1"/>
    <col min="14339" max="14339" width="17.453125" customWidth="1"/>
    <col min="14340" max="14340" width="0" hidden="1" customWidth="1"/>
    <col min="14341" max="14341" width="16.453125" customWidth="1"/>
    <col min="14342" max="14342" width="22" customWidth="1"/>
    <col min="14343" max="14343" width="20.6328125" customWidth="1"/>
    <col min="14344" max="14344" width="36.6328125" customWidth="1"/>
    <col min="14345" max="14345" width="17.6328125" customWidth="1"/>
    <col min="14346" max="14346" width="17.453125" customWidth="1"/>
    <col min="14347" max="14347" width="16.08984375" customWidth="1"/>
    <col min="14348" max="14348" width="21.6328125" customWidth="1"/>
    <col min="14349" max="14349" width="18.453125" customWidth="1"/>
    <col min="14350" max="14350" width="21.453125" customWidth="1"/>
    <col min="14351" max="14351" width="24.36328125" customWidth="1"/>
    <col min="14352" max="14352" width="20.453125" customWidth="1"/>
    <col min="14353" max="14353" width="35" customWidth="1"/>
    <col min="14354" max="14354" width="18.453125" customWidth="1"/>
    <col min="14355" max="14355" width="19.6328125" customWidth="1"/>
    <col min="14356" max="14356" width="17.453125" customWidth="1"/>
    <col min="14593" max="14594" width="15.6328125" customWidth="1"/>
    <col min="14595" max="14595" width="17.453125" customWidth="1"/>
    <col min="14596" max="14596" width="0" hidden="1" customWidth="1"/>
    <col min="14597" max="14597" width="16.453125" customWidth="1"/>
    <col min="14598" max="14598" width="22" customWidth="1"/>
    <col min="14599" max="14599" width="20.6328125" customWidth="1"/>
    <col min="14600" max="14600" width="36.6328125" customWidth="1"/>
    <col min="14601" max="14601" width="17.6328125" customWidth="1"/>
    <col min="14602" max="14602" width="17.453125" customWidth="1"/>
    <col min="14603" max="14603" width="16.08984375" customWidth="1"/>
    <col min="14604" max="14604" width="21.6328125" customWidth="1"/>
    <col min="14605" max="14605" width="18.453125" customWidth="1"/>
    <col min="14606" max="14606" width="21.453125" customWidth="1"/>
    <col min="14607" max="14607" width="24.36328125" customWidth="1"/>
    <col min="14608" max="14608" width="20.453125" customWidth="1"/>
    <col min="14609" max="14609" width="35" customWidth="1"/>
    <col min="14610" max="14610" width="18.453125" customWidth="1"/>
    <col min="14611" max="14611" width="19.6328125" customWidth="1"/>
    <col min="14612" max="14612" width="17.453125" customWidth="1"/>
    <col min="14849" max="14850" width="15.6328125" customWidth="1"/>
    <col min="14851" max="14851" width="17.453125" customWidth="1"/>
    <col min="14852" max="14852" width="0" hidden="1" customWidth="1"/>
    <col min="14853" max="14853" width="16.453125" customWidth="1"/>
    <col min="14854" max="14854" width="22" customWidth="1"/>
    <col min="14855" max="14855" width="20.6328125" customWidth="1"/>
    <col min="14856" max="14856" width="36.6328125" customWidth="1"/>
    <col min="14857" max="14857" width="17.6328125" customWidth="1"/>
    <col min="14858" max="14858" width="17.453125" customWidth="1"/>
    <col min="14859" max="14859" width="16.08984375" customWidth="1"/>
    <col min="14860" max="14860" width="21.6328125" customWidth="1"/>
    <col min="14861" max="14861" width="18.453125" customWidth="1"/>
    <col min="14862" max="14862" width="21.453125" customWidth="1"/>
    <col min="14863" max="14863" width="24.36328125" customWidth="1"/>
    <col min="14864" max="14864" width="20.453125" customWidth="1"/>
    <col min="14865" max="14865" width="35" customWidth="1"/>
    <col min="14866" max="14866" width="18.453125" customWidth="1"/>
    <col min="14867" max="14867" width="19.6328125" customWidth="1"/>
    <col min="14868" max="14868" width="17.453125" customWidth="1"/>
    <col min="15105" max="15106" width="15.6328125" customWidth="1"/>
    <col min="15107" max="15107" width="17.453125" customWidth="1"/>
    <col min="15108" max="15108" width="0" hidden="1" customWidth="1"/>
    <col min="15109" max="15109" width="16.453125" customWidth="1"/>
    <col min="15110" max="15110" width="22" customWidth="1"/>
    <col min="15111" max="15111" width="20.6328125" customWidth="1"/>
    <col min="15112" max="15112" width="36.6328125" customWidth="1"/>
    <col min="15113" max="15113" width="17.6328125" customWidth="1"/>
    <col min="15114" max="15114" width="17.453125" customWidth="1"/>
    <col min="15115" max="15115" width="16.08984375" customWidth="1"/>
    <col min="15116" max="15116" width="21.6328125" customWidth="1"/>
    <col min="15117" max="15117" width="18.453125" customWidth="1"/>
    <col min="15118" max="15118" width="21.453125" customWidth="1"/>
    <col min="15119" max="15119" width="24.36328125" customWidth="1"/>
    <col min="15120" max="15120" width="20.453125" customWidth="1"/>
    <col min="15121" max="15121" width="35" customWidth="1"/>
    <col min="15122" max="15122" width="18.453125" customWidth="1"/>
    <col min="15123" max="15123" width="19.6328125" customWidth="1"/>
    <col min="15124" max="15124" width="17.453125" customWidth="1"/>
    <col min="15361" max="15362" width="15.6328125" customWidth="1"/>
    <col min="15363" max="15363" width="17.453125" customWidth="1"/>
    <col min="15364" max="15364" width="0" hidden="1" customWidth="1"/>
    <col min="15365" max="15365" width="16.453125" customWidth="1"/>
    <col min="15366" max="15366" width="22" customWidth="1"/>
    <col min="15367" max="15367" width="20.6328125" customWidth="1"/>
    <col min="15368" max="15368" width="36.6328125" customWidth="1"/>
    <col min="15369" max="15369" width="17.6328125" customWidth="1"/>
    <col min="15370" max="15370" width="17.453125" customWidth="1"/>
    <col min="15371" max="15371" width="16.08984375" customWidth="1"/>
    <col min="15372" max="15372" width="21.6328125" customWidth="1"/>
    <col min="15373" max="15373" width="18.453125" customWidth="1"/>
    <col min="15374" max="15374" width="21.453125" customWidth="1"/>
    <col min="15375" max="15375" width="24.36328125" customWidth="1"/>
    <col min="15376" max="15376" width="20.453125" customWidth="1"/>
    <col min="15377" max="15377" width="35" customWidth="1"/>
    <col min="15378" max="15378" width="18.453125" customWidth="1"/>
    <col min="15379" max="15379" width="19.6328125" customWidth="1"/>
    <col min="15380" max="15380" width="17.453125" customWidth="1"/>
    <col min="15617" max="15618" width="15.6328125" customWidth="1"/>
    <col min="15619" max="15619" width="17.453125" customWidth="1"/>
    <col min="15620" max="15620" width="0" hidden="1" customWidth="1"/>
    <col min="15621" max="15621" width="16.453125" customWidth="1"/>
    <col min="15622" max="15622" width="22" customWidth="1"/>
    <col min="15623" max="15623" width="20.6328125" customWidth="1"/>
    <col min="15624" max="15624" width="36.6328125" customWidth="1"/>
    <col min="15625" max="15625" width="17.6328125" customWidth="1"/>
    <col min="15626" max="15626" width="17.453125" customWidth="1"/>
    <col min="15627" max="15627" width="16.08984375" customWidth="1"/>
    <col min="15628" max="15628" width="21.6328125" customWidth="1"/>
    <col min="15629" max="15629" width="18.453125" customWidth="1"/>
    <col min="15630" max="15630" width="21.453125" customWidth="1"/>
    <col min="15631" max="15631" width="24.36328125" customWidth="1"/>
    <col min="15632" max="15632" width="20.453125" customWidth="1"/>
    <col min="15633" max="15633" width="35" customWidth="1"/>
    <col min="15634" max="15634" width="18.453125" customWidth="1"/>
    <col min="15635" max="15635" width="19.6328125" customWidth="1"/>
    <col min="15636" max="15636" width="17.453125" customWidth="1"/>
    <col min="15873" max="15874" width="15.6328125" customWidth="1"/>
    <col min="15875" max="15875" width="17.453125" customWidth="1"/>
    <col min="15876" max="15876" width="0" hidden="1" customWidth="1"/>
    <col min="15877" max="15877" width="16.453125" customWidth="1"/>
    <col min="15878" max="15878" width="22" customWidth="1"/>
    <col min="15879" max="15879" width="20.6328125" customWidth="1"/>
    <col min="15880" max="15880" width="36.6328125" customWidth="1"/>
    <col min="15881" max="15881" width="17.6328125" customWidth="1"/>
    <col min="15882" max="15882" width="17.453125" customWidth="1"/>
    <col min="15883" max="15883" width="16.08984375" customWidth="1"/>
    <col min="15884" max="15884" width="21.6328125" customWidth="1"/>
    <col min="15885" max="15885" width="18.453125" customWidth="1"/>
    <col min="15886" max="15886" width="21.453125" customWidth="1"/>
    <col min="15887" max="15887" width="24.36328125" customWidth="1"/>
    <col min="15888" max="15888" width="20.453125" customWidth="1"/>
    <col min="15889" max="15889" width="35" customWidth="1"/>
    <col min="15890" max="15890" width="18.453125" customWidth="1"/>
    <col min="15891" max="15891" width="19.6328125" customWidth="1"/>
    <col min="15892" max="15892" width="17.453125" customWidth="1"/>
    <col min="16129" max="16130" width="15.6328125" customWidth="1"/>
    <col min="16131" max="16131" width="17.453125" customWidth="1"/>
    <col min="16132" max="16132" width="0" hidden="1" customWidth="1"/>
    <col min="16133" max="16133" width="16.453125" customWidth="1"/>
    <col min="16134" max="16134" width="22" customWidth="1"/>
    <col min="16135" max="16135" width="20.6328125" customWidth="1"/>
    <col min="16136" max="16136" width="36.6328125" customWidth="1"/>
    <col min="16137" max="16137" width="17.6328125" customWidth="1"/>
    <col min="16138" max="16138" width="17.453125" customWidth="1"/>
    <col min="16139" max="16139" width="16.08984375" customWidth="1"/>
    <col min="16140" max="16140" width="21.6328125" customWidth="1"/>
    <col min="16141" max="16141" width="18.453125" customWidth="1"/>
    <col min="16142" max="16142" width="21.453125" customWidth="1"/>
    <col min="16143" max="16143" width="24.36328125" customWidth="1"/>
    <col min="16144" max="16144" width="20.453125" customWidth="1"/>
    <col min="16145" max="16145" width="35" customWidth="1"/>
    <col min="16146" max="16146" width="18.453125" customWidth="1"/>
    <col min="16147" max="16147" width="19.6328125" customWidth="1"/>
    <col min="16148" max="16148" width="17.453125" customWidth="1"/>
  </cols>
  <sheetData>
    <row r="2" spans="1:20" ht="33" customHeight="1">
      <c r="A2" s="313" t="s">
        <v>381</v>
      </c>
      <c r="B2" s="314"/>
      <c r="C2" s="314"/>
      <c r="D2" s="314"/>
      <c r="E2" s="314"/>
      <c r="F2" s="314"/>
      <c r="G2" s="314"/>
      <c r="H2" s="314"/>
      <c r="I2" s="314"/>
      <c r="J2" s="314"/>
      <c r="K2" s="314"/>
      <c r="L2" s="314"/>
      <c r="M2" s="314"/>
      <c r="N2" s="314"/>
      <c r="O2" s="314"/>
      <c r="P2" s="314"/>
      <c r="Q2" s="314"/>
      <c r="R2" s="314"/>
      <c r="S2" s="314"/>
      <c r="T2" s="315"/>
    </row>
    <row r="3" spans="1:20" ht="18.5">
      <c r="A3" s="322" t="s">
        <v>23</v>
      </c>
      <c r="B3" s="323"/>
      <c r="C3" s="322" t="s">
        <v>21</v>
      </c>
      <c r="D3" s="323"/>
      <c r="E3" s="319"/>
      <c r="F3" s="319"/>
      <c r="G3" s="319"/>
      <c r="H3" s="319"/>
      <c r="I3" s="319"/>
    </row>
    <row r="4" spans="1:20" ht="18.5">
      <c r="A4" s="316" t="s">
        <v>126</v>
      </c>
      <c r="B4" s="317"/>
      <c r="C4" s="316">
        <v>131655</v>
      </c>
      <c r="D4" s="318"/>
      <c r="E4" s="319"/>
      <c r="F4" s="319"/>
      <c r="G4" s="319"/>
      <c r="H4" s="319"/>
      <c r="I4" s="319"/>
    </row>
    <row r="5" spans="1:20" ht="18.5">
      <c r="A5" s="316" t="s">
        <v>24</v>
      </c>
      <c r="B5" s="317"/>
      <c r="C5" s="320">
        <v>2023</v>
      </c>
      <c r="D5" s="321"/>
    </row>
    <row r="6" spans="1:20" ht="18.5">
      <c r="A6" s="316" t="s">
        <v>170</v>
      </c>
      <c r="B6" s="317"/>
      <c r="C6" s="316">
        <v>44946</v>
      </c>
      <c r="D6" s="318"/>
      <c r="E6" s="319"/>
      <c r="F6" s="319"/>
      <c r="G6" s="319"/>
      <c r="H6" s="319"/>
      <c r="I6" s="319"/>
    </row>
    <row r="8" spans="1:20" ht="110.25" customHeight="1">
      <c r="A8" s="17" t="s">
        <v>127</v>
      </c>
      <c r="B8" s="17" t="s">
        <v>26</v>
      </c>
      <c r="C8" s="17" t="s">
        <v>27</v>
      </c>
      <c r="D8" s="17" t="s">
        <v>28</v>
      </c>
      <c r="E8" s="18" t="s">
        <v>29</v>
      </c>
      <c r="F8" s="17" t="s">
        <v>30</v>
      </c>
      <c r="G8" s="17" t="s">
        <v>31</v>
      </c>
      <c r="H8" s="17" t="s">
        <v>32</v>
      </c>
      <c r="I8" s="19" t="s">
        <v>33</v>
      </c>
      <c r="J8" s="19" t="s">
        <v>34</v>
      </c>
      <c r="K8" s="20" t="s">
        <v>35</v>
      </c>
      <c r="L8" s="17" t="s">
        <v>36</v>
      </c>
      <c r="M8" s="73" t="s">
        <v>129</v>
      </c>
      <c r="N8" s="17" t="s">
        <v>37</v>
      </c>
      <c r="O8" s="17" t="s">
        <v>38</v>
      </c>
      <c r="P8" s="17" t="s">
        <v>39</v>
      </c>
      <c r="Q8" s="164" t="s">
        <v>201</v>
      </c>
      <c r="R8" s="21" t="s">
        <v>40</v>
      </c>
      <c r="S8" s="22" t="s">
        <v>41</v>
      </c>
      <c r="T8" s="23" t="s">
        <v>42</v>
      </c>
    </row>
    <row r="9" spans="1:20" s="24" customFormat="1" ht="46.5">
      <c r="A9" s="25" t="s">
        <v>382</v>
      </c>
      <c r="B9" s="34">
        <v>131655</v>
      </c>
      <c r="C9" s="34">
        <v>124641</v>
      </c>
      <c r="D9" s="34">
        <v>2023</v>
      </c>
      <c r="E9" s="99" t="s">
        <v>383</v>
      </c>
      <c r="F9" s="25" t="s">
        <v>387</v>
      </c>
      <c r="G9" s="25" t="s">
        <v>389</v>
      </c>
      <c r="H9" s="66">
        <v>1</v>
      </c>
      <c r="I9" s="68" t="s">
        <v>384</v>
      </c>
      <c r="J9" s="26" t="s">
        <v>388</v>
      </c>
      <c r="K9" s="70">
        <v>45078</v>
      </c>
      <c r="L9" s="71">
        <v>45170</v>
      </c>
      <c r="M9" s="74" t="s">
        <v>408</v>
      </c>
      <c r="N9" s="76">
        <v>40000</v>
      </c>
      <c r="O9" s="99" t="s">
        <v>385</v>
      </c>
      <c r="P9" s="36"/>
      <c r="Q9" s="36">
        <v>45291</v>
      </c>
      <c r="R9" s="99" t="s">
        <v>312</v>
      </c>
      <c r="S9" s="75" t="s">
        <v>386</v>
      </c>
      <c r="T9" s="27"/>
    </row>
    <row r="10" spans="1:20">
      <c r="A10" s="25"/>
      <c r="B10" s="34"/>
      <c r="C10" s="34"/>
      <c r="D10" s="34"/>
      <c r="E10" s="99"/>
      <c r="F10" s="25"/>
      <c r="G10" s="25"/>
      <c r="H10" s="66"/>
      <c r="I10" s="68"/>
      <c r="J10" s="26"/>
      <c r="K10" s="70"/>
      <c r="L10" s="71"/>
      <c r="M10" s="74"/>
      <c r="N10" s="76"/>
      <c r="O10" s="63"/>
      <c r="P10" s="36"/>
      <c r="Q10" s="36"/>
      <c r="R10" s="63"/>
      <c r="S10" s="62"/>
      <c r="T10" s="27"/>
    </row>
    <row r="11" spans="1:20">
      <c r="A11" s="25"/>
      <c r="B11" s="34"/>
      <c r="C11" s="34"/>
      <c r="D11" s="34"/>
      <c r="E11" s="99"/>
      <c r="F11" s="25"/>
      <c r="G11" s="25"/>
      <c r="H11" s="66"/>
      <c r="I11" s="68"/>
      <c r="J11" s="26"/>
      <c r="K11" s="70"/>
      <c r="L11" s="71"/>
      <c r="M11" s="74"/>
      <c r="N11" s="76"/>
      <c r="O11" s="63"/>
      <c r="P11" s="36"/>
      <c r="Q11" s="36"/>
      <c r="R11" s="63"/>
      <c r="S11" s="62"/>
      <c r="T11" s="27"/>
    </row>
    <row r="12" spans="1:20">
      <c r="A12" s="25"/>
      <c r="B12" s="34"/>
      <c r="C12" s="34"/>
      <c r="D12" s="34"/>
      <c r="E12" s="99"/>
      <c r="F12" s="25"/>
      <c r="G12" s="25"/>
      <c r="H12" s="66"/>
      <c r="I12" s="68"/>
      <c r="J12" s="26"/>
      <c r="K12" s="70"/>
      <c r="L12" s="71"/>
      <c r="M12" s="74"/>
      <c r="N12" s="76"/>
      <c r="O12" s="63"/>
      <c r="P12" s="36"/>
      <c r="Q12" s="36"/>
      <c r="R12" s="63"/>
      <c r="S12" s="62"/>
      <c r="T12" s="27"/>
    </row>
    <row r="13" spans="1:20">
      <c r="A13" s="25"/>
      <c r="B13" s="34"/>
      <c r="C13" s="34"/>
      <c r="D13" s="34"/>
      <c r="E13" s="99"/>
      <c r="F13" s="25"/>
      <c r="G13" s="25"/>
      <c r="H13" s="66"/>
      <c r="I13" s="68"/>
      <c r="J13" s="26"/>
      <c r="K13" s="70"/>
      <c r="L13" s="71"/>
      <c r="M13" s="74"/>
      <c r="N13" s="76"/>
      <c r="O13" s="63"/>
      <c r="P13" s="36"/>
      <c r="Q13" s="36"/>
      <c r="R13" s="63"/>
      <c r="S13" s="62"/>
      <c r="T13" s="27"/>
    </row>
    <row r="14" spans="1:20">
      <c r="A14" s="25"/>
      <c r="B14" s="34"/>
      <c r="C14" s="34"/>
      <c r="D14" s="34"/>
      <c r="E14" s="99"/>
      <c r="F14" s="25"/>
      <c r="G14" s="25"/>
      <c r="H14" s="66"/>
      <c r="I14" s="68"/>
      <c r="J14" s="26"/>
      <c r="K14" s="70"/>
      <c r="L14" s="71"/>
      <c r="M14" s="74"/>
      <c r="N14" s="76"/>
      <c r="O14" s="63"/>
      <c r="P14" s="36"/>
      <c r="Q14" s="36"/>
      <c r="R14" s="63"/>
      <c r="S14" s="62"/>
      <c r="T14" s="27"/>
    </row>
    <row r="15" spans="1:20">
      <c r="A15" s="25"/>
      <c r="B15" s="34"/>
      <c r="C15" s="34"/>
      <c r="D15" s="34"/>
      <c r="E15" s="99"/>
      <c r="F15" s="25"/>
      <c r="G15" s="25"/>
      <c r="H15" s="66"/>
      <c r="I15" s="68"/>
      <c r="J15" s="26"/>
      <c r="K15" s="70"/>
      <c r="L15" s="71"/>
      <c r="M15" s="74"/>
      <c r="N15" s="76"/>
      <c r="O15" s="63"/>
      <c r="P15" s="36"/>
      <c r="Q15" s="36"/>
      <c r="R15" s="63"/>
      <c r="S15" s="62"/>
      <c r="T15" s="27"/>
    </row>
    <row r="16" spans="1:20">
      <c r="A16" s="25"/>
      <c r="B16" s="34"/>
      <c r="C16" s="34"/>
      <c r="D16" s="34"/>
      <c r="E16" s="99"/>
      <c r="F16" s="25"/>
      <c r="G16" s="25"/>
      <c r="H16" s="66"/>
      <c r="I16" s="68"/>
      <c r="J16" s="26"/>
      <c r="K16" s="70"/>
      <c r="L16" s="71"/>
      <c r="M16" s="74"/>
      <c r="N16" s="76"/>
      <c r="O16" s="63"/>
      <c r="P16" s="36"/>
      <c r="Q16" s="36"/>
      <c r="R16" s="63"/>
      <c r="S16" s="62"/>
      <c r="T16" s="27"/>
    </row>
    <row r="17" spans="1:20">
      <c r="A17" s="25"/>
      <c r="B17" s="34"/>
      <c r="C17" s="34"/>
      <c r="D17" s="34"/>
      <c r="E17" s="99"/>
      <c r="F17" s="25"/>
      <c r="G17" s="25"/>
      <c r="H17" s="66"/>
      <c r="I17" s="68"/>
      <c r="J17" s="26"/>
      <c r="K17" s="70"/>
      <c r="L17" s="71"/>
      <c r="M17" s="74"/>
      <c r="N17" s="76"/>
      <c r="O17" s="63"/>
      <c r="P17" s="36"/>
      <c r="Q17" s="36"/>
      <c r="R17" s="63"/>
      <c r="S17" s="62"/>
      <c r="T17" s="27"/>
    </row>
    <row r="18" spans="1:20">
      <c r="A18" s="25"/>
      <c r="B18" s="34"/>
      <c r="C18" s="34"/>
      <c r="D18" s="34"/>
      <c r="E18" s="99"/>
      <c r="F18" s="25"/>
      <c r="G18" s="25"/>
      <c r="H18" s="66"/>
      <c r="I18" s="68"/>
      <c r="J18" s="26"/>
      <c r="K18" s="70"/>
      <c r="L18" s="71"/>
      <c r="M18" s="74"/>
      <c r="N18" s="76"/>
      <c r="O18" s="63"/>
      <c r="P18" s="36"/>
      <c r="Q18" s="36"/>
      <c r="R18" s="63"/>
      <c r="S18" s="62"/>
      <c r="T18" s="27"/>
    </row>
    <row r="19" spans="1:20">
      <c r="A19" s="25"/>
      <c r="B19" s="34"/>
      <c r="C19" s="34"/>
      <c r="D19" s="34"/>
      <c r="E19" s="99"/>
      <c r="F19" s="25"/>
      <c r="G19" s="25"/>
      <c r="H19" s="66"/>
      <c r="I19" s="68"/>
      <c r="J19" s="26"/>
      <c r="K19" s="70"/>
      <c r="L19" s="71"/>
      <c r="M19" s="75"/>
      <c r="N19" s="76"/>
      <c r="O19" s="63"/>
      <c r="P19" s="36"/>
      <c r="Q19" s="36"/>
      <c r="R19" s="63"/>
      <c r="S19" s="62"/>
      <c r="T19" s="35"/>
    </row>
    <row r="20" spans="1:20">
      <c r="A20" s="25"/>
      <c r="B20" s="34"/>
      <c r="C20" s="34"/>
      <c r="D20" s="34"/>
      <c r="E20" s="99"/>
      <c r="F20" s="25"/>
      <c r="G20" s="25"/>
      <c r="H20" s="66"/>
      <c r="I20" s="68"/>
      <c r="J20" s="26"/>
      <c r="K20" s="71"/>
      <c r="L20" s="71"/>
      <c r="M20" s="75"/>
      <c r="N20" s="76"/>
      <c r="O20" s="63"/>
      <c r="P20" s="36"/>
      <c r="Q20" s="36"/>
      <c r="R20" s="63"/>
      <c r="S20" s="62"/>
      <c r="T20" s="35"/>
    </row>
    <row r="21" spans="1:20">
      <c r="A21" s="25"/>
      <c r="B21" s="34"/>
      <c r="C21" s="34"/>
      <c r="D21" s="34"/>
      <c r="E21" s="99"/>
      <c r="F21" s="25"/>
      <c r="G21" s="25"/>
      <c r="H21" s="66"/>
      <c r="I21" s="68"/>
      <c r="J21" s="26"/>
      <c r="K21" s="71"/>
      <c r="L21" s="71"/>
      <c r="M21" s="75"/>
      <c r="N21" s="76"/>
      <c r="O21" s="63"/>
      <c r="P21" s="36"/>
      <c r="Q21" s="36"/>
      <c r="R21" s="63"/>
      <c r="S21" s="62"/>
      <c r="T21" s="35"/>
    </row>
    <row r="22" spans="1:20">
      <c r="A22" s="25"/>
      <c r="B22" s="34"/>
      <c r="C22" s="34"/>
      <c r="D22" s="34"/>
      <c r="E22" s="99"/>
      <c r="F22" s="25"/>
      <c r="G22" s="25"/>
      <c r="H22" s="66"/>
      <c r="I22" s="68"/>
      <c r="J22" s="26"/>
      <c r="K22" s="69"/>
      <c r="L22" s="71"/>
      <c r="M22" s="75"/>
      <c r="N22" s="76"/>
      <c r="O22" s="63"/>
      <c r="P22" s="36"/>
      <c r="Q22" s="36"/>
      <c r="R22" s="63"/>
      <c r="S22" s="62"/>
      <c r="T22" s="37"/>
    </row>
    <row r="23" spans="1:20">
      <c r="A23" s="25"/>
      <c r="B23" s="34"/>
      <c r="C23" s="34"/>
      <c r="D23" s="34"/>
      <c r="E23" s="99"/>
      <c r="F23" s="25"/>
      <c r="G23" s="25"/>
      <c r="H23" s="66"/>
      <c r="I23" s="68"/>
      <c r="J23" s="26"/>
      <c r="K23" s="69"/>
      <c r="L23" s="71"/>
      <c r="M23" s="75"/>
      <c r="N23" s="76"/>
      <c r="O23" s="63"/>
      <c r="P23" s="36"/>
      <c r="Q23" s="36"/>
      <c r="R23" s="63"/>
      <c r="S23" s="62"/>
      <c r="T23" s="38"/>
    </row>
    <row r="24" spans="1:20" s="41" customFormat="1">
      <c r="A24" s="38"/>
      <c r="B24" s="34"/>
      <c r="C24" s="34"/>
      <c r="D24" s="77"/>
      <c r="E24" s="99"/>
      <c r="F24" s="78"/>
      <c r="G24" s="38"/>
      <c r="H24" s="67"/>
      <c r="I24" s="69"/>
      <c r="J24" s="79"/>
      <c r="K24" s="69"/>
      <c r="L24" s="69"/>
      <c r="M24" s="75"/>
      <c r="N24" s="76"/>
      <c r="O24" s="78"/>
      <c r="P24" s="38"/>
      <c r="Q24" s="38"/>
      <c r="R24" s="38"/>
      <c r="S24" s="62"/>
      <c r="T24" s="38"/>
    </row>
    <row r="25" spans="1:20">
      <c r="N25" s="64"/>
    </row>
    <row r="35" spans="2:4">
      <c r="B35" s="39" t="s">
        <v>47</v>
      </c>
      <c r="D35" s="40" t="s">
        <v>48</v>
      </c>
    </row>
    <row r="36" spans="2:4">
      <c r="B36" s="38" t="s">
        <v>43</v>
      </c>
      <c r="C36" s="41"/>
      <c r="D36" s="42" t="s">
        <v>49</v>
      </c>
    </row>
    <row r="37" spans="2:4">
      <c r="B37" s="38" t="s">
        <v>50</v>
      </c>
      <c r="C37" s="41"/>
      <c r="D37" s="42" t="s">
        <v>51</v>
      </c>
    </row>
    <row r="38" spans="2:4">
      <c r="B38" s="38" t="s">
        <v>52</v>
      </c>
      <c r="C38" s="41"/>
      <c r="D38" s="42" t="s">
        <v>53</v>
      </c>
    </row>
    <row r="39" spans="2:4">
      <c r="B39" s="38" t="s">
        <v>45</v>
      </c>
      <c r="C39" s="41"/>
      <c r="D39" s="43" t="s">
        <v>54</v>
      </c>
    </row>
    <row r="40" spans="2:4">
      <c r="B40" s="41"/>
      <c r="C40" s="41"/>
      <c r="D40" s="43" t="s">
        <v>55</v>
      </c>
    </row>
    <row r="41" spans="2:4">
      <c r="B41" s="41"/>
      <c r="C41" s="41"/>
      <c r="D41" s="43" t="s">
        <v>56</v>
      </c>
    </row>
    <row r="42" spans="2:4">
      <c r="B42" s="41"/>
      <c r="C42" s="41"/>
      <c r="D42" s="43" t="s">
        <v>57</v>
      </c>
    </row>
    <row r="43" spans="2:4">
      <c r="B43" s="41"/>
      <c r="C43" s="41"/>
      <c r="D43" s="43" t="s">
        <v>58</v>
      </c>
    </row>
    <row r="44" spans="2:4">
      <c r="B44" s="41"/>
      <c r="C44" s="41"/>
      <c r="D44" s="43" t="s">
        <v>59</v>
      </c>
    </row>
    <row r="45" spans="2:4">
      <c r="B45" s="41"/>
      <c r="C45" s="41"/>
      <c r="D45" s="43" t="s">
        <v>60</v>
      </c>
    </row>
    <row r="46" spans="2:4">
      <c r="B46" s="41"/>
      <c r="C46" s="41"/>
      <c r="D46" s="43" t="s">
        <v>61</v>
      </c>
    </row>
    <row r="47" spans="2:4">
      <c r="B47" s="41"/>
      <c r="C47" s="41"/>
      <c r="D47" s="43" t="s">
        <v>62</v>
      </c>
    </row>
    <row r="48" spans="2:4">
      <c r="B48" s="41"/>
      <c r="C48" s="41"/>
      <c r="D48" s="43" t="s">
        <v>63</v>
      </c>
    </row>
    <row r="49" spans="2:4">
      <c r="B49" s="41"/>
      <c r="C49" s="41"/>
      <c r="D49" s="43" t="s">
        <v>64</v>
      </c>
    </row>
    <row r="50" spans="2:4">
      <c r="B50" s="41"/>
      <c r="C50" s="41"/>
      <c r="D50" s="43" t="s">
        <v>65</v>
      </c>
    </row>
    <row r="51" spans="2:4">
      <c r="B51" s="41"/>
      <c r="C51" s="41"/>
      <c r="D51" s="43" t="s">
        <v>66</v>
      </c>
    </row>
    <row r="52" spans="2:4">
      <c r="B52" s="41"/>
      <c r="C52" s="41"/>
      <c r="D52" s="43" t="s">
        <v>67</v>
      </c>
    </row>
    <row r="53" spans="2:4">
      <c r="B53" s="41"/>
      <c r="C53" s="41"/>
      <c r="D53" s="43" t="s">
        <v>68</v>
      </c>
    </row>
    <row r="54" spans="2:4">
      <c r="B54" s="41"/>
      <c r="C54" s="41"/>
      <c r="D54" s="43" t="s">
        <v>69</v>
      </c>
    </row>
    <row r="55" spans="2:4">
      <c r="B55" s="41"/>
      <c r="C55" s="41"/>
      <c r="D55" s="43" t="s">
        <v>70</v>
      </c>
    </row>
    <row r="56" spans="2:4">
      <c r="B56" s="41"/>
      <c r="C56" s="41"/>
      <c r="D56" s="43" t="s">
        <v>71</v>
      </c>
    </row>
    <row r="57" spans="2:4">
      <c r="B57" s="41"/>
      <c r="C57" s="41"/>
      <c r="D57" s="43" t="s">
        <v>72</v>
      </c>
    </row>
    <row r="58" spans="2:4">
      <c r="B58" s="41"/>
      <c r="C58" s="41"/>
      <c r="D58" s="44" t="s">
        <v>73</v>
      </c>
    </row>
    <row r="59" spans="2:4">
      <c r="B59" s="41"/>
      <c r="C59" s="41"/>
      <c r="D59" s="44" t="s">
        <v>74</v>
      </c>
    </row>
    <row r="60" spans="2:4">
      <c r="B60" s="41"/>
      <c r="C60" s="41"/>
      <c r="D60" s="45" t="s">
        <v>75</v>
      </c>
    </row>
    <row r="61" spans="2:4">
      <c r="B61" s="41"/>
      <c r="C61" s="41"/>
      <c r="D61" s="45" t="s">
        <v>76</v>
      </c>
    </row>
    <row r="62" spans="2:4">
      <c r="B62" s="41"/>
      <c r="C62" s="41"/>
      <c r="D62" s="45" t="s">
        <v>77</v>
      </c>
    </row>
    <row r="63" spans="2:4">
      <c r="B63" s="41"/>
      <c r="C63" s="41"/>
      <c r="D63" s="45" t="s">
        <v>44</v>
      </c>
    </row>
    <row r="64" spans="2:4">
      <c r="B64" s="41"/>
      <c r="C64" s="41"/>
      <c r="D64" s="45" t="s">
        <v>46</v>
      </c>
    </row>
    <row r="65" spans="2:4">
      <c r="B65" s="41"/>
      <c r="C65" s="41"/>
      <c r="D65" s="45" t="s">
        <v>78</v>
      </c>
    </row>
    <row r="66" spans="2:4">
      <c r="B66" s="41"/>
      <c r="C66" s="41"/>
      <c r="D66" s="45" t="s">
        <v>79</v>
      </c>
    </row>
    <row r="67" spans="2:4">
      <c r="B67" s="41"/>
      <c r="C67" s="41"/>
      <c r="D67" s="45" t="s">
        <v>80</v>
      </c>
    </row>
    <row r="68" spans="2:4">
      <c r="B68" s="41"/>
      <c r="C68" s="41"/>
      <c r="D68" s="45" t="s">
        <v>81</v>
      </c>
    </row>
    <row r="69" spans="2:4">
      <c r="B69" s="41"/>
      <c r="C69" s="41"/>
      <c r="D69" s="45" t="s">
        <v>82</v>
      </c>
    </row>
    <row r="70" spans="2:4">
      <c r="B70" s="41"/>
      <c r="C70" s="41"/>
      <c r="D70" s="45" t="s">
        <v>83</v>
      </c>
    </row>
    <row r="71" spans="2:4">
      <c r="B71" s="41"/>
      <c r="C71" s="41"/>
      <c r="D71" s="45" t="s">
        <v>84</v>
      </c>
    </row>
    <row r="72" spans="2:4">
      <c r="B72" s="41"/>
      <c r="C72" s="41"/>
      <c r="D72" s="45" t="s">
        <v>85</v>
      </c>
    </row>
    <row r="73" spans="2:4">
      <c r="B73" s="41"/>
      <c r="C73" s="41"/>
      <c r="D73" s="45" t="s">
        <v>86</v>
      </c>
    </row>
    <row r="74" spans="2:4">
      <c r="B74" s="41"/>
      <c r="C74" s="41"/>
      <c r="D74" s="45" t="s">
        <v>87</v>
      </c>
    </row>
    <row r="75" spans="2:4">
      <c r="B75" s="41"/>
      <c r="C75" s="41"/>
      <c r="D75" s="45" t="s">
        <v>88</v>
      </c>
    </row>
  </sheetData>
  <mergeCells count="15">
    <mergeCell ref="A2:T2"/>
    <mergeCell ref="A6:B6"/>
    <mergeCell ref="C6:D6"/>
    <mergeCell ref="E6:F6"/>
    <mergeCell ref="G6:I6"/>
    <mergeCell ref="A5:B5"/>
    <mergeCell ref="C5:D5"/>
    <mergeCell ref="A3:B3"/>
    <mergeCell ref="C3:D3"/>
    <mergeCell ref="E3:F3"/>
    <mergeCell ref="G3:I3"/>
    <mergeCell ref="A4:B4"/>
    <mergeCell ref="C4:D4"/>
    <mergeCell ref="E4:F4"/>
    <mergeCell ref="G4:I4"/>
  </mergeCells>
  <dataValidations count="11">
    <dataValidation type="date" allowBlank="1" showInputMessage="1" showErrorMessage="1" errorTitle="Date Format" error="Please insert date in format &quot;10-Apr-2014&quot;" sqref="K65386:L65389 JH65386:JI65389 TD65386:TE65389 ACZ65386:ADA65389 AMV65386:AMW65389 AWR65386:AWS65389 BGN65386:BGO65389 BQJ65386:BQK65389 CAF65386:CAG65389 CKB65386:CKC65389 CTX65386:CTY65389 DDT65386:DDU65389 DNP65386:DNQ65389 DXL65386:DXM65389 EHH65386:EHI65389 ERD65386:ERE65389 FAZ65386:FBA65389 FKV65386:FKW65389 FUR65386:FUS65389 GEN65386:GEO65389 GOJ65386:GOK65389 GYF65386:GYG65389 HIB65386:HIC65389 HRX65386:HRY65389 IBT65386:IBU65389 ILP65386:ILQ65389 IVL65386:IVM65389 JFH65386:JFI65389 JPD65386:JPE65389 JYZ65386:JZA65389 KIV65386:KIW65389 KSR65386:KSS65389 LCN65386:LCO65389 LMJ65386:LMK65389 LWF65386:LWG65389 MGB65386:MGC65389 MPX65386:MPY65389 MZT65386:MZU65389 NJP65386:NJQ65389 NTL65386:NTM65389 ODH65386:ODI65389 OND65386:ONE65389 OWZ65386:OXA65389 PGV65386:PGW65389 PQR65386:PQS65389 QAN65386:QAO65389 QKJ65386:QKK65389 QUF65386:QUG65389 REB65386:REC65389 RNX65386:RNY65389 RXT65386:RXU65389 SHP65386:SHQ65389 SRL65386:SRM65389 TBH65386:TBI65389 TLD65386:TLE65389 TUZ65386:TVA65389 UEV65386:UEW65389 UOR65386:UOS65389 UYN65386:UYO65389 VIJ65386:VIK65389 VSF65386:VSG65389 WCB65386:WCC65389 WLX65386:WLY65389 WVT65386:WVU65389 K130922:L130925 JH130922:JI130925 TD130922:TE130925 ACZ130922:ADA130925 AMV130922:AMW130925 AWR130922:AWS130925 BGN130922:BGO130925 BQJ130922:BQK130925 CAF130922:CAG130925 CKB130922:CKC130925 CTX130922:CTY130925 DDT130922:DDU130925 DNP130922:DNQ130925 DXL130922:DXM130925 EHH130922:EHI130925 ERD130922:ERE130925 FAZ130922:FBA130925 FKV130922:FKW130925 FUR130922:FUS130925 GEN130922:GEO130925 GOJ130922:GOK130925 GYF130922:GYG130925 HIB130922:HIC130925 HRX130922:HRY130925 IBT130922:IBU130925 ILP130922:ILQ130925 IVL130922:IVM130925 JFH130922:JFI130925 JPD130922:JPE130925 JYZ130922:JZA130925 KIV130922:KIW130925 KSR130922:KSS130925 LCN130922:LCO130925 LMJ130922:LMK130925 LWF130922:LWG130925 MGB130922:MGC130925 MPX130922:MPY130925 MZT130922:MZU130925 NJP130922:NJQ130925 NTL130922:NTM130925 ODH130922:ODI130925 OND130922:ONE130925 OWZ130922:OXA130925 PGV130922:PGW130925 PQR130922:PQS130925 QAN130922:QAO130925 QKJ130922:QKK130925 QUF130922:QUG130925 REB130922:REC130925 RNX130922:RNY130925 RXT130922:RXU130925 SHP130922:SHQ130925 SRL130922:SRM130925 TBH130922:TBI130925 TLD130922:TLE130925 TUZ130922:TVA130925 UEV130922:UEW130925 UOR130922:UOS130925 UYN130922:UYO130925 VIJ130922:VIK130925 VSF130922:VSG130925 WCB130922:WCC130925 WLX130922:WLY130925 WVT130922:WVU130925 K196458:L196461 JH196458:JI196461 TD196458:TE196461 ACZ196458:ADA196461 AMV196458:AMW196461 AWR196458:AWS196461 BGN196458:BGO196461 BQJ196458:BQK196461 CAF196458:CAG196461 CKB196458:CKC196461 CTX196458:CTY196461 DDT196458:DDU196461 DNP196458:DNQ196461 DXL196458:DXM196461 EHH196458:EHI196461 ERD196458:ERE196461 FAZ196458:FBA196461 FKV196458:FKW196461 FUR196458:FUS196461 GEN196458:GEO196461 GOJ196458:GOK196461 GYF196458:GYG196461 HIB196458:HIC196461 HRX196458:HRY196461 IBT196458:IBU196461 ILP196458:ILQ196461 IVL196458:IVM196461 JFH196458:JFI196461 JPD196458:JPE196461 JYZ196458:JZA196461 KIV196458:KIW196461 KSR196458:KSS196461 LCN196458:LCO196461 LMJ196458:LMK196461 LWF196458:LWG196461 MGB196458:MGC196461 MPX196458:MPY196461 MZT196458:MZU196461 NJP196458:NJQ196461 NTL196458:NTM196461 ODH196458:ODI196461 OND196458:ONE196461 OWZ196458:OXA196461 PGV196458:PGW196461 PQR196458:PQS196461 QAN196458:QAO196461 QKJ196458:QKK196461 QUF196458:QUG196461 REB196458:REC196461 RNX196458:RNY196461 RXT196458:RXU196461 SHP196458:SHQ196461 SRL196458:SRM196461 TBH196458:TBI196461 TLD196458:TLE196461 TUZ196458:TVA196461 UEV196458:UEW196461 UOR196458:UOS196461 UYN196458:UYO196461 VIJ196458:VIK196461 VSF196458:VSG196461 WCB196458:WCC196461 WLX196458:WLY196461 WVT196458:WVU196461 K261994:L261997 JH261994:JI261997 TD261994:TE261997 ACZ261994:ADA261997 AMV261994:AMW261997 AWR261994:AWS261997 BGN261994:BGO261997 BQJ261994:BQK261997 CAF261994:CAG261997 CKB261994:CKC261997 CTX261994:CTY261997 DDT261994:DDU261997 DNP261994:DNQ261997 DXL261994:DXM261997 EHH261994:EHI261997 ERD261994:ERE261997 FAZ261994:FBA261997 FKV261994:FKW261997 FUR261994:FUS261997 GEN261994:GEO261997 GOJ261994:GOK261997 GYF261994:GYG261997 HIB261994:HIC261997 HRX261994:HRY261997 IBT261994:IBU261997 ILP261994:ILQ261997 IVL261994:IVM261997 JFH261994:JFI261997 JPD261994:JPE261997 JYZ261994:JZA261997 KIV261994:KIW261997 KSR261994:KSS261997 LCN261994:LCO261997 LMJ261994:LMK261997 LWF261994:LWG261997 MGB261994:MGC261997 MPX261994:MPY261997 MZT261994:MZU261997 NJP261994:NJQ261997 NTL261994:NTM261997 ODH261994:ODI261997 OND261994:ONE261997 OWZ261994:OXA261997 PGV261994:PGW261997 PQR261994:PQS261997 QAN261994:QAO261997 QKJ261994:QKK261997 QUF261994:QUG261997 REB261994:REC261997 RNX261994:RNY261997 RXT261994:RXU261997 SHP261994:SHQ261997 SRL261994:SRM261997 TBH261994:TBI261997 TLD261994:TLE261997 TUZ261994:TVA261997 UEV261994:UEW261997 UOR261994:UOS261997 UYN261994:UYO261997 VIJ261994:VIK261997 VSF261994:VSG261997 WCB261994:WCC261997 WLX261994:WLY261997 WVT261994:WVU261997 K327530:L327533 JH327530:JI327533 TD327530:TE327533 ACZ327530:ADA327533 AMV327530:AMW327533 AWR327530:AWS327533 BGN327530:BGO327533 BQJ327530:BQK327533 CAF327530:CAG327533 CKB327530:CKC327533 CTX327530:CTY327533 DDT327530:DDU327533 DNP327530:DNQ327533 DXL327530:DXM327533 EHH327530:EHI327533 ERD327530:ERE327533 FAZ327530:FBA327533 FKV327530:FKW327533 FUR327530:FUS327533 GEN327530:GEO327533 GOJ327530:GOK327533 GYF327530:GYG327533 HIB327530:HIC327533 HRX327530:HRY327533 IBT327530:IBU327533 ILP327530:ILQ327533 IVL327530:IVM327533 JFH327530:JFI327533 JPD327530:JPE327533 JYZ327530:JZA327533 KIV327530:KIW327533 KSR327530:KSS327533 LCN327530:LCO327533 LMJ327530:LMK327533 LWF327530:LWG327533 MGB327530:MGC327533 MPX327530:MPY327533 MZT327530:MZU327533 NJP327530:NJQ327533 NTL327530:NTM327533 ODH327530:ODI327533 OND327530:ONE327533 OWZ327530:OXA327533 PGV327530:PGW327533 PQR327530:PQS327533 QAN327530:QAO327533 QKJ327530:QKK327533 QUF327530:QUG327533 REB327530:REC327533 RNX327530:RNY327533 RXT327530:RXU327533 SHP327530:SHQ327533 SRL327530:SRM327533 TBH327530:TBI327533 TLD327530:TLE327533 TUZ327530:TVA327533 UEV327530:UEW327533 UOR327530:UOS327533 UYN327530:UYO327533 VIJ327530:VIK327533 VSF327530:VSG327533 WCB327530:WCC327533 WLX327530:WLY327533 WVT327530:WVU327533 K393066:L393069 JH393066:JI393069 TD393066:TE393069 ACZ393066:ADA393069 AMV393066:AMW393069 AWR393066:AWS393069 BGN393066:BGO393069 BQJ393066:BQK393069 CAF393066:CAG393069 CKB393066:CKC393069 CTX393066:CTY393069 DDT393066:DDU393069 DNP393066:DNQ393069 DXL393066:DXM393069 EHH393066:EHI393069 ERD393066:ERE393069 FAZ393066:FBA393069 FKV393066:FKW393069 FUR393066:FUS393069 GEN393066:GEO393069 GOJ393066:GOK393069 GYF393066:GYG393069 HIB393066:HIC393069 HRX393066:HRY393069 IBT393066:IBU393069 ILP393066:ILQ393069 IVL393066:IVM393069 JFH393066:JFI393069 JPD393066:JPE393069 JYZ393066:JZA393069 KIV393066:KIW393069 KSR393066:KSS393069 LCN393066:LCO393069 LMJ393066:LMK393069 LWF393066:LWG393069 MGB393066:MGC393069 MPX393066:MPY393069 MZT393066:MZU393069 NJP393066:NJQ393069 NTL393066:NTM393069 ODH393066:ODI393069 OND393066:ONE393069 OWZ393066:OXA393069 PGV393066:PGW393069 PQR393066:PQS393069 QAN393066:QAO393069 QKJ393066:QKK393069 QUF393066:QUG393069 REB393066:REC393069 RNX393066:RNY393069 RXT393066:RXU393069 SHP393066:SHQ393069 SRL393066:SRM393069 TBH393066:TBI393069 TLD393066:TLE393069 TUZ393066:TVA393069 UEV393066:UEW393069 UOR393066:UOS393069 UYN393066:UYO393069 VIJ393066:VIK393069 VSF393066:VSG393069 WCB393066:WCC393069 WLX393066:WLY393069 WVT393066:WVU393069 K458602:L458605 JH458602:JI458605 TD458602:TE458605 ACZ458602:ADA458605 AMV458602:AMW458605 AWR458602:AWS458605 BGN458602:BGO458605 BQJ458602:BQK458605 CAF458602:CAG458605 CKB458602:CKC458605 CTX458602:CTY458605 DDT458602:DDU458605 DNP458602:DNQ458605 DXL458602:DXM458605 EHH458602:EHI458605 ERD458602:ERE458605 FAZ458602:FBA458605 FKV458602:FKW458605 FUR458602:FUS458605 GEN458602:GEO458605 GOJ458602:GOK458605 GYF458602:GYG458605 HIB458602:HIC458605 HRX458602:HRY458605 IBT458602:IBU458605 ILP458602:ILQ458605 IVL458602:IVM458605 JFH458602:JFI458605 JPD458602:JPE458605 JYZ458602:JZA458605 KIV458602:KIW458605 KSR458602:KSS458605 LCN458602:LCO458605 LMJ458602:LMK458605 LWF458602:LWG458605 MGB458602:MGC458605 MPX458602:MPY458605 MZT458602:MZU458605 NJP458602:NJQ458605 NTL458602:NTM458605 ODH458602:ODI458605 OND458602:ONE458605 OWZ458602:OXA458605 PGV458602:PGW458605 PQR458602:PQS458605 QAN458602:QAO458605 QKJ458602:QKK458605 QUF458602:QUG458605 REB458602:REC458605 RNX458602:RNY458605 RXT458602:RXU458605 SHP458602:SHQ458605 SRL458602:SRM458605 TBH458602:TBI458605 TLD458602:TLE458605 TUZ458602:TVA458605 UEV458602:UEW458605 UOR458602:UOS458605 UYN458602:UYO458605 VIJ458602:VIK458605 VSF458602:VSG458605 WCB458602:WCC458605 WLX458602:WLY458605 WVT458602:WVU458605 K524138:L524141 JH524138:JI524141 TD524138:TE524141 ACZ524138:ADA524141 AMV524138:AMW524141 AWR524138:AWS524141 BGN524138:BGO524141 BQJ524138:BQK524141 CAF524138:CAG524141 CKB524138:CKC524141 CTX524138:CTY524141 DDT524138:DDU524141 DNP524138:DNQ524141 DXL524138:DXM524141 EHH524138:EHI524141 ERD524138:ERE524141 FAZ524138:FBA524141 FKV524138:FKW524141 FUR524138:FUS524141 GEN524138:GEO524141 GOJ524138:GOK524141 GYF524138:GYG524141 HIB524138:HIC524141 HRX524138:HRY524141 IBT524138:IBU524141 ILP524138:ILQ524141 IVL524138:IVM524141 JFH524138:JFI524141 JPD524138:JPE524141 JYZ524138:JZA524141 KIV524138:KIW524141 KSR524138:KSS524141 LCN524138:LCO524141 LMJ524138:LMK524141 LWF524138:LWG524141 MGB524138:MGC524141 MPX524138:MPY524141 MZT524138:MZU524141 NJP524138:NJQ524141 NTL524138:NTM524141 ODH524138:ODI524141 OND524138:ONE524141 OWZ524138:OXA524141 PGV524138:PGW524141 PQR524138:PQS524141 QAN524138:QAO524141 QKJ524138:QKK524141 QUF524138:QUG524141 REB524138:REC524141 RNX524138:RNY524141 RXT524138:RXU524141 SHP524138:SHQ524141 SRL524138:SRM524141 TBH524138:TBI524141 TLD524138:TLE524141 TUZ524138:TVA524141 UEV524138:UEW524141 UOR524138:UOS524141 UYN524138:UYO524141 VIJ524138:VIK524141 VSF524138:VSG524141 WCB524138:WCC524141 WLX524138:WLY524141 WVT524138:WVU524141 K589674:L589677 JH589674:JI589677 TD589674:TE589677 ACZ589674:ADA589677 AMV589674:AMW589677 AWR589674:AWS589677 BGN589674:BGO589677 BQJ589674:BQK589677 CAF589674:CAG589677 CKB589674:CKC589677 CTX589674:CTY589677 DDT589674:DDU589677 DNP589674:DNQ589677 DXL589674:DXM589677 EHH589674:EHI589677 ERD589674:ERE589677 FAZ589674:FBA589677 FKV589674:FKW589677 FUR589674:FUS589677 GEN589674:GEO589677 GOJ589674:GOK589677 GYF589674:GYG589677 HIB589674:HIC589677 HRX589674:HRY589677 IBT589674:IBU589677 ILP589674:ILQ589677 IVL589674:IVM589677 JFH589674:JFI589677 JPD589674:JPE589677 JYZ589674:JZA589677 KIV589674:KIW589677 KSR589674:KSS589677 LCN589674:LCO589677 LMJ589674:LMK589677 LWF589674:LWG589677 MGB589674:MGC589677 MPX589674:MPY589677 MZT589674:MZU589677 NJP589674:NJQ589677 NTL589674:NTM589677 ODH589674:ODI589677 OND589674:ONE589677 OWZ589674:OXA589677 PGV589674:PGW589677 PQR589674:PQS589677 QAN589674:QAO589677 QKJ589674:QKK589677 QUF589674:QUG589677 REB589674:REC589677 RNX589674:RNY589677 RXT589674:RXU589677 SHP589674:SHQ589677 SRL589674:SRM589677 TBH589674:TBI589677 TLD589674:TLE589677 TUZ589674:TVA589677 UEV589674:UEW589677 UOR589674:UOS589677 UYN589674:UYO589677 VIJ589674:VIK589677 VSF589674:VSG589677 WCB589674:WCC589677 WLX589674:WLY589677 WVT589674:WVU589677 K655210:L655213 JH655210:JI655213 TD655210:TE655213 ACZ655210:ADA655213 AMV655210:AMW655213 AWR655210:AWS655213 BGN655210:BGO655213 BQJ655210:BQK655213 CAF655210:CAG655213 CKB655210:CKC655213 CTX655210:CTY655213 DDT655210:DDU655213 DNP655210:DNQ655213 DXL655210:DXM655213 EHH655210:EHI655213 ERD655210:ERE655213 FAZ655210:FBA655213 FKV655210:FKW655213 FUR655210:FUS655213 GEN655210:GEO655213 GOJ655210:GOK655213 GYF655210:GYG655213 HIB655210:HIC655213 HRX655210:HRY655213 IBT655210:IBU655213 ILP655210:ILQ655213 IVL655210:IVM655213 JFH655210:JFI655213 JPD655210:JPE655213 JYZ655210:JZA655213 KIV655210:KIW655213 KSR655210:KSS655213 LCN655210:LCO655213 LMJ655210:LMK655213 LWF655210:LWG655213 MGB655210:MGC655213 MPX655210:MPY655213 MZT655210:MZU655213 NJP655210:NJQ655213 NTL655210:NTM655213 ODH655210:ODI655213 OND655210:ONE655213 OWZ655210:OXA655213 PGV655210:PGW655213 PQR655210:PQS655213 QAN655210:QAO655213 QKJ655210:QKK655213 QUF655210:QUG655213 REB655210:REC655213 RNX655210:RNY655213 RXT655210:RXU655213 SHP655210:SHQ655213 SRL655210:SRM655213 TBH655210:TBI655213 TLD655210:TLE655213 TUZ655210:TVA655213 UEV655210:UEW655213 UOR655210:UOS655213 UYN655210:UYO655213 VIJ655210:VIK655213 VSF655210:VSG655213 WCB655210:WCC655213 WLX655210:WLY655213 WVT655210:WVU655213 K720746:L720749 JH720746:JI720749 TD720746:TE720749 ACZ720746:ADA720749 AMV720746:AMW720749 AWR720746:AWS720749 BGN720746:BGO720749 BQJ720746:BQK720749 CAF720746:CAG720749 CKB720746:CKC720749 CTX720746:CTY720749 DDT720746:DDU720749 DNP720746:DNQ720749 DXL720746:DXM720749 EHH720746:EHI720749 ERD720746:ERE720749 FAZ720746:FBA720749 FKV720746:FKW720749 FUR720746:FUS720749 GEN720746:GEO720749 GOJ720746:GOK720749 GYF720746:GYG720749 HIB720746:HIC720749 HRX720746:HRY720749 IBT720746:IBU720749 ILP720746:ILQ720749 IVL720746:IVM720749 JFH720746:JFI720749 JPD720746:JPE720749 JYZ720746:JZA720749 KIV720746:KIW720749 KSR720746:KSS720749 LCN720746:LCO720749 LMJ720746:LMK720749 LWF720746:LWG720749 MGB720746:MGC720749 MPX720746:MPY720749 MZT720746:MZU720749 NJP720746:NJQ720749 NTL720746:NTM720749 ODH720746:ODI720749 OND720746:ONE720749 OWZ720746:OXA720749 PGV720746:PGW720749 PQR720746:PQS720749 QAN720746:QAO720749 QKJ720746:QKK720749 QUF720746:QUG720749 REB720746:REC720749 RNX720746:RNY720749 RXT720746:RXU720749 SHP720746:SHQ720749 SRL720746:SRM720749 TBH720746:TBI720749 TLD720746:TLE720749 TUZ720746:TVA720749 UEV720746:UEW720749 UOR720746:UOS720749 UYN720746:UYO720749 VIJ720746:VIK720749 VSF720746:VSG720749 WCB720746:WCC720749 WLX720746:WLY720749 WVT720746:WVU720749 K786282:L786285 JH786282:JI786285 TD786282:TE786285 ACZ786282:ADA786285 AMV786282:AMW786285 AWR786282:AWS786285 BGN786282:BGO786285 BQJ786282:BQK786285 CAF786282:CAG786285 CKB786282:CKC786285 CTX786282:CTY786285 DDT786282:DDU786285 DNP786282:DNQ786285 DXL786282:DXM786285 EHH786282:EHI786285 ERD786282:ERE786285 FAZ786282:FBA786285 FKV786282:FKW786285 FUR786282:FUS786285 GEN786282:GEO786285 GOJ786282:GOK786285 GYF786282:GYG786285 HIB786282:HIC786285 HRX786282:HRY786285 IBT786282:IBU786285 ILP786282:ILQ786285 IVL786282:IVM786285 JFH786282:JFI786285 JPD786282:JPE786285 JYZ786282:JZA786285 KIV786282:KIW786285 KSR786282:KSS786285 LCN786282:LCO786285 LMJ786282:LMK786285 LWF786282:LWG786285 MGB786282:MGC786285 MPX786282:MPY786285 MZT786282:MZU786285 NJP786282:NJQ786285 NTL786282:NTM786285 ODH786282:ODI786285 OND786282:ONE786285 OWZ786282:OXA786285 PGV786282:PGW786285 PQR786282:PQS786285 QAN786282:QAO786285 QKJ786282:QKK786285 QUF786282:QUG786285 REB786282:REC786285 RNX786282:RNY786285 RXT786282:RXU786285 SHP786282:SHQ786285 SRL786282:SRM786285 TBH786282:TBI786285 TLD786282:TLE786285 TUZ786282:TVA786285 UEV786282:UEW786285 UOR786282:UOS786285 UYN786282:UYO786285 VIJ786282:VIK786285 VSF786282:VSG786285 WCB786282:WCC786285 WLX786282:WLY786285 WVT786282:WVU786285 K851818:L851821 JH851818:JI851821 TD851818:TE851821 ACZ851818:ADA851821 AMV851818:AMW851821 AWR851818:AWS851821 BGN851818:BGO851821 BQJ851818:BQK851821 CAF851818:CAG851821 CKB851818:CKC851821 CTX851818:CTY851821 DDT851818:DDU851821 DNP851818:DNQ851821 DXL851818:DXM851821 EHH851818:EHI851821 ERD851818:ERE851821 FAZ851818:FBA851821 FKV851818:FKW851821 FUR851818:FUS851821 GEN851818:GEO851821 GOJ851818:GOK851821 GYF851818:GYG851821 HIB851818:HIC851821 HRX851818:HRY851821 IBT851818:IBU851821 ILP851818:ILQ851821 IVL851818:IVM851821 JFH851818:JFI851821 JPD851818:JPE851821 JYZ851818:JZA851821 KIV851818:KIW851821 KSR851818:KSS851821 LCN851818:LCO851821 LMJ851818:LMK851821 LWF851818:LWG851821 MGB851818:MGC851821 MPX851818:MPY851821 MZT851818:MZU851821 NJP851818:NJQ851821 NTL851818:NTM851821 ODH851818:ODI851821 OND851818:ONE851821 OWZ851818:OXA851821 PGV851818:PGW851821 PQR851818:PQS851821 QAN851818:QAO851821 QKJ851818:QKK851821 QUF851818:QUG851821 REB851818:REC851821 RNX851818:RNY851821 RXT851818:RXU851821 SHP851818:SHQ851821 SRL851818:SRM851821 TBH851818:TBI851821 TLD851818:TLE851821 TUZ851818:TVA851821 UEV851818:UEW851821 UOR851818:UOS851821 UYN851818:UYO851821 VIJ851818:VIK851821 VSF851818:VSG851821 WCB851818:WCC851821 WLX851818:WLY851821 WVT851818:WVU851821 K917354:L917357 JH917354:JI917357 TD917354:TE917357 ACZ917354:ADA917357 AMV917354:AMW917357 AWR917354:AWS917357 BGN917354:BGO917357 BQJ917354:BQK917357 CAF917354:CAG917357 CKB917354:CKC917357 CTX917354:CTY917357 DDT917354:DDU917357 DNP917354:DNQ917357 DXL917354:DXM917357 EHH917354:EHI917357 ERD917354:ERE917357 FAZ917354:FBA917357 FKV917354:FKW917357 FUR917354:FUS917357 GEN917354:GEO917357 GOJ917354:GOK917357 GYF917354:GYG917357 HIB917354:HIC917357 HRX917354:HRY917357 IBT917354:IBU917357 ILP917354:ILQ917357 IVL917354:IVM917357 JFH917354:JFI917357 JPD917354:JPE917357 JYZ917354:JZA917357 KIV917354:KIW917357 KSR917354:KSS917357 LCN917354:LCO917357 LMJ917354:LMK917357 LWF917354:LWG917357 MGB917354:MGC917357 MPX917354:MPY917357 MZT917354:MZU917357 NJP917354:NJQ917357 NTL917354:NTM917357 ODH917354:ODI917357 OND917354:ONE917357 OWZ917354:OXA917357 PGV917354:PGW917357 PQR917354:PQS917357 QAN917354:QAO917357 QKJ917354:QKK917357 QUF917354:QUG917357 REB917354:REC917357 RNX917354:RNY917357 RXT917354:RXU917357 SHP917354:SHQ917357 SRL917354:SRM917357 TBH917354:TBI917357 TLD917354:TLE917357 TUZ917354:TVA917357 UEV917354:UEW917357 UOR917354:UOS917357 UYN917354:UYO917357 VIJ917354:VIK917357 VSF917354:VSG917357 WCB917354:WCC917357 WLX917354:WLY917357 WVT917354:WVU917357 K982890:L982893 JH982890:JI982893 TD982890:TE982893 ACZ982890:ADA982893 AMV982890:AMW982893 AWR982890:AWS982893 BGN982890:BGO982893 BQJ982890:BQK982893 CAF982890:CAG982893 CKB982890:CKC982893 CTX982890:CTY982893 DDT982890:DDU982893 DNP982890:DNQ982893 DXL982890:DXM982893 EHH982890:EHI982893 ERD982890:ERE982893 FAZ982890:FBA982893 FKV982890:FKW982893 FUR982890:FUS982893 GEN982890:GEO982893 GOJ982890:GOK982893 GYF982890:GYG982893 HIB982890:HIC982893 HRX982890:HRY982893 IBT982890:IBU982893 ILP982890:ILQ982893 IVL982890:IVM982893 JFH982890:JFI982893 JPD982890:JPE982893 JYZ982890:JZA982893 KIV982890:KIW982893 KSR982890:KSS982893 LCN982890:LCO982893 LMJ982890:LMK982893 LWF982890:LWG982893 MGB982890:MGC982893 MPX982890:MPY982893 MZT982890:MZU982893 NJP982890:NJQ982893 NTL982890:NTM982893 ODH982890:ODI982893 OND982890:ONE982893 OWZ982890:OXA982893 PGV982890:PGW982893 PQR982890:PQS982893 QAN982890:QAO982893 QKJ982890:QKK982893 QUF982890:QUG982893 REB982890:REC982893 RNX982890:RNY982893 RXT982890:RXU982893 SHP982890:SHQ982893 SRL982890:SRM982893 TBH982890:TBI982893 TLD982890:TLE982893 TUZ982890:TVA982893 UEV982890:UEW982893 UOR982890:UOS982893 UYN982890:UYO982893 VIJ982890:VIK982893 VSF982890:VSG982893 WCB982890:WCC982893 WLX982890:WLY982893 WVT982890:WVU982893" xr:uid="{B1C651E4-A7C4-4559-8592-443D7C2C4AB4}">
      <formula1>#REF!</formula1>
      <formula2>K65399</formula2>
    </dataValidation>
    <dataValidation type="list" allowBlank="1" showInputMessage="1" showErrorMessage="1" sqref="F65476:F65542 JC65476:JC65542 SY65476:SY65542 ACU65476:ACU65542 AMQ65476:AMQ65542 AWM65476:AWM65542 BGI65476:BGI65542 BQE65476:BQE65542 CAA65476:CAA65542 CJW65476:CJW65542 CTS65476:CTS65542 DDO65476:DDO65542 DNK65476:DNK65542 DXG65476:DXG65542 EHC65476:EHC65542 EQY65476:EQY65542 FAU65476:FAU65542 FKQ65476:FKQ65542 FUM65476:FUM65542 GEI65476:GEI65542 GOE65476:GOE65542 GYA65476:GYA65542 HHW65476:HHW65542 HRS65476:HRS65542 IBO65476:IBO65542 ILK65476:ILK65542 IVG65476:IVG65542 JFC65476:JFC65542 JOY65476:JOY65542 JYU65476:JYU65542 KIQ65476:KIQ65542 KSM65476:KSM65542 LCI65476:LCI65542 LME65476:LME65542 LWA65476:LWA65542 MFW65476:MFW65542 MPS65476:MPS65542 MZO65476:MZO65542 NJK65476:NJK65542 NTG65476:NTG65542 ODC65476:ODC65542 OMY65476:OMY65542 OWU65476:OWU65542 PGQ65476:PGQ65542 PQM65476:PQM65542 QAI65476:QAI65542 QKE65476:QKE65542 QUA65476:QUA65542 RDW65476:RDW65542 RNS65476:RNS65542 RXO65476:RXO65542 SHK65476:SHK65542 SRG65476:SRG65542 TBC65476:TBC65542 TKY65476:TKY65542 TUU65476:TUU65542 UEQ65476:UEQ65542 UOM65476:UOM65542 UYI65476:UYI65542 VIE65476:VIE65542 VSA65476:VSA65542 WBW65476:WBW65542 WLS65476:WLS65542 WVO65476:WVO65542 F131012:F131078 JC131012:JC131078 SY131012:SY131078 ACU131012:ACU131078 AMQ131012:AMQ131078 AWM131012:AWM131078 BGI131012:BGI131078 BQE131012:BQE131078 CAA131012:CAA131078 CJW131012:CJW131078 CTS131012:CTS131078 DDO131012:DDO131078 DNK131012:DNK131078 DXG131012:DXG131078 EHC131012:EHC131078 EQY131012:EQY131078 FAU131012:FAU131078 FKQ131012:FKQ131078 FUM131012:FUM131078 GEI131012:GEI131078 GOE131012:GOE131078 GYA131012:GYA131078 HHW131012:HHW131078 HRS131012:HRS131078 IBO131012:IBO131078 ILK131012:ILK131078 IVG131012:IVG131078 JFC131012:JFC131078 JOY131012:JOY131078 JYU131012:JYU131078 KIQ131012:KIQ131078 KSM131012:KSM131078 LCI131012:LCI131078 LME131012:LME131078 LWA131012:LWA131078 MFW131012:MFW131078 MPS131012:MPS131078 MZO131012:MZO131078 NJK131012:NJK131078 NTG131012:NTG131078 ODC131012:ODC131078 OMY131012:OMY131078 OWU131012:OWU131078 PGQ131012:PGQ131078 PQM131012:PQM131078 QAI131012:QAI131078 QKE131012:QKE131078 QUA131012:QUA131078 RDW131012:RDW131078 RNS131012:RNS131078 RXO131012:RXO131078 SHK131012:SHK131078 SRG131012:SRG131078 TBC131012:TBC131078 TKY131012:TKY131078 TUU131012:TUU131078 UEQ131012:UEQ131078 UOM131012:UOM131078 UYI131012:UYI131078 VIE131012:VIE131078 VSA131012:VSA131078 WBW131012:WBW131078 WLS131012:WLS131078 WVO131012:WVO131078 F196548:F196614 JC196548:JC196614 SY196548:SY196614 ACU196548:ACU196614 AMQ196548:AMQ196614 AWM196548:AWM196614 BGI196548:BGI196614 BQE196548:BQE196614 CAA196548:CAA196614 CJW196548:CJW196614 CTS196548:CTS196614 DDO196548:DDO196614 DNK196548:DNK196614 DXG196548:DXG196614 EHC196548:EHC196614 EQY196548:EQY196614 FAU196548:FAU196614 FKQ196548:FKQ196614 FUM196548:FUM196614 GEI196548:GEI196614 GOE196548:GOE196614 GYA196548:GYA196614 HHW196548:HHW196614 HRS196548:HRS196614 IBO196548:IBO196614 ILK196548:ILK196614 IVG196548:IVG196614 JFC196548:JFC196614 JOY196548:JOY196614 JYU196548:JYU196614 KIQ196548:KIQ196614 KSM196548:KSM196614 LCI196548:LCI196614 LME196548:LME196614 LWA196548:LWA196614 MFW196548:MFW196614 MPS196548:MPS196614 MZO196548:MZO196614 NJK196548:NJK196614 NTG196548:NTG196614 ODC196548:ODC196614 OMY196548:OMY196614 OWU196548:OWU196614 PGQ196548:PGQ196614 PQM196548:PQM196614 QAI196548:QAI196614 QKE196548:QKE196614 QUA196548:QUA196614 RDW196548:RDW196614 RNS196548:RNS196614 RXO196548:RXO196614 SHK196548:SHK196614 SRG196548:SRG196614 TBC196548:TBC196614 TKY196548:TKY196614 TUU196548:TUU196614 UEQ196548:UEQ196614 UOM196548:UOM196614 UYI196548:UYI196614 VIE196548:VIE196614 VSA196548:VSA196614 WBW196548:WBW196614 WLS196548:WLS196614 WVO196548:WVO196614 F262084:F262150 JC262084:JC262150 SY262084:SY262150 ACU262084:ACU262150 AMQ262084:AMQ262150 AWM262084:AWM262150 BGI262084:BGI262150 BQE262084:BQE262150 CAA262084:CAA262150 CJW262084:CJW262150 CTS262084:CTS262150 DDO262084:DDO262150 DNK262084:DNK262150 DXG262084:DXG262150 EHC262084:EHC262150 EQY262084:EQY262150 FAU262084:FAU262150 FKQ262084:FKQ262150 FUM262084:FUM262150 GEI262084:GEI262150 GOE262084:GOE262150 GYA262084:GYA262150 HHW262084:HHW262150 HRS262084:HRS262150 IBO262084:IBO262150 ILK262084:ILK262150 IVG262084:IVG262150 JFC262084:JFC262150 JOY262084:JOY262150 JYU262084:JYU262150 KIQ262084:KIQ262150 KSM262084:KSM262150 LCI262084:LCI262150 LME262084:LME262150 LWA262084:LWA262150 MFW262084:MFW262150 MPS262084:MPS262150 MZO262084:MZO262150 NJK262084:NJK262150 NTG262084:NTG262150 ODC262084:ODC262150 OMY262084:OMY262150 OWU262084:OWU262150 PGQ262084:PGQ262150 PQM262084:PQM262150 QAI262084:QAI262150 QKE262084:QKE262150 QUA262084:QUA262150 RDW262084:RDW262150 RNS262084:RNS262150 RXO262084:RXO262150 SHK262084:SHK262150 SRG262084:SRG262150 TBC262084:TBC262150 TKY262084:TKY262150 TUU262084:TUU262150 UEQ262084:UEQ262150 UOM262084:UOM262150 UYI262084:UYI262150 VIE262084:VIE262150 VSA262084:VSA262150 WBW262084:WBW262150 WLS262084:WLS262150 WVO262084:WVO262150 F327620:F327686 JC327620:JC327686 SY327620:SY327686 ACU327620:ACU327686 AMQ327620:AMQ327686 AWM327620:AWM327686 BGI327620:BGI327686 BQE327620:BQE327686 CAA327620:CAA327686 CJW327620:CJW327686 CTS327620:CTS327686 DDO327620:DDO327686 DNK327620:DNK327686 DXG327620:DXG327686 EHC327620:EHC327686 EQY327620:EQY327686 FAU327620:FAU327686 FKQ327620:FKQ327686 FUM327620:FUM327686 GEI327620:GEI327686 GOE327620:GOE327686 GYA327620:GYA327686 HHW327620:HHW327686 HRS327620:HRS327686 IBO327620:IBO327686 ILK327620:ILK327686 IVG327620:IVG327686 JFC327620:JFC327686 JOY327620:JOY327686 JYU327620:JYU327686 KIQ327620:KIQ327686 KSM327620:KSM327686 LCI327620:LCI327686 LME327620:LME327686 LWA327620:LWA327686 MFW327620:MFW327686 MPS327620:MPS327686 MZO327620:MZO327686 NJK327620:NJK327686 NTG327620:NTG327686 ODC327620:ODC327686 OMY327620:OMY327686 OWU327620:OWU327686 PGQ327620:PGQ327686 PQM327620:PQM327686 QAI327620:QAI327686 QKE327620:QKE327686 QUA327620:QUA327686 RDW327620:RDW327686 RNS327620:RNS327686 RXO327620:RXO327686 SHK327620:SHK327686 SRG327620:SRG327686 TBC327620:TBC327686 TKY327620:TKY327686 TUU327620:TUU327686 UEQ327620:UEQ327686 UOM327620:UOM327686 UYI327620:UYI327686 VIE327620:VIE327686 VSA327620:VSA327686 WBW327620:WBW327686 WLS327620:WLS327686 WVO327620:WVO327686 F393156:F393222 JC393156:JC393222 SY393156:SY393222 ACU393156:ACU393222 AMQ393156:AMQ393222 AWM393156:AWM393222 BGI393156:BGI393222 BQE393156:BQE393222 CAA393156:CAA393222 CJW393156:CJW393222 CTS393156:CTS393222 DDO393156:DDO393222 DNK393156:DNK393222 DXG393156:DXG393222 EHC393156:EHC393222 EQY393156:EQY393222 FAU393156:FAU393222 FKQ393156:FKQ393222 FUM393156:FUM393222 GEI393156:GEI393222 GOE393156:GOE393222 GYA393156:GYA393222 HHW393156:HHW393222 HRS393156:HRS393222 IBO393156:IBO393222 ILK393156:ILK393222 IVG393156:IVG393222 JFC393156:JFC393222 JOY393156:JOY393222 JYU393156:JYU393222 KIQ393156:KIQ393222 KSM393156:KSM393222 LCI393156:LCI393222 LME393156:LME393222 LWA393156:LWA393222 MFW393156:MFW393222 MPS393156:MPS393222 MZO393156:MZO393222 NJK393156:NJK393222 NTG393156:NTG393222 ODC393156:ODC393222 OMY393156:OMY393222 OWU393156:OWU393222 PGQ393156:PGQ393222 PQM393156:PQM393222 QAI393156:QAI393222 QKE393156:QKE393222 QUA393156:QUA393222 RDW393156:RDW393222 RNS393156:RNS393222 RXO393156:RXO393222 SHK393156:SHK393222 SRG393156:SRG393222 TBC393156:TBC393222 TKY393156:TKY393222 TUU393156:TUU393222 UEQ393156:UEQ393222 UOM393156:UOM393222 UYI393156:UYI393222 VIE393156:VIE393222 VSA393156:VSA393222 WBW393156:WBW393222 WLS393156:WLS393222 WVO393156:WVO393222 F458692:F458758 JC458692:JC458758 SY458692:SY458758 ACU458692:ACU458758 AMQ458692:AMQ458758 AWM458692:AWM458758 BGI458692:BGI458758 BQE458692:BQE458758 CAA458692:CAA458758 CJW458692:CJW458758 CTS458692:CTS458758 DDO458692:DDO458758 DNK458692:DNK458758 DXG458692:DXG458758 EHC458692:EHC458758 EQY458692:EQY458758 FAU458692:FAU458758 FKQ458692:FKQ458758 FUM458692:FUM458758 GEI458692:GEI458758 GOE458692:GOE458758 GYA458692:GYA458758 HHW458692:HHW458758 HRS458692:HRS458758 IBO458692:IBO458758 ILK458692:ILK458758 IVG458692:IVG458758 JFC458692:JFC458758 JOY458692:JOY458758 JYU458692:JYU458758 KIQ458692:KIQ458758 KSM458692:KSM458758 LCI458692:LCI458758 LME458692:LME458758 LWA458692:LWA458758 MFW458692:MFW458758 MPS458692:MPS458758 MZO458692:MZO458758 NJK458692:NJK458758 NTG458692:NTG458758 ODC458692:ODC458758 OMY458692:OMY458758 OWU458692:OWU458758 PGQ458692:PGQ458758 PQM458692:PQM458758 QAI458692:QAI458758 QKE458692:QKE458758 QUA458692:QUA458758 RDW458692:RDW458758 RNS458692:RNS458758 RXO458692:RXO458758 SHK458692:SHK458758 SRG458692:SRG458758 TBC458692:TBC458758 TKY458692:TKY458758 TUU458692:TUU458758 UEQ458692:UEQ458758 UOM458692:UOM458758 UYI458692:UYI458758 VIE458692:VIE458758 VSA458692:VSA458758 WBW458692:WBW458758 WLS458692:WLS458758 WVO458692:WVO458758 F524228:F524294 JC524228:JC524294 SY524228:SY524294 ACU524228:ACU524294 AMQ524228:AMQ524294 AWM524228:AWM524294 BGI524228:BGI524294 BQE524228:BQE524294 CAA524228:CAA524294 CJW524228:CJW524294 CTS524228:CTS524294 DDO524228:DDO524294 DNK524228:DNK524294 DXG524228:DXG524294 EHC524228:EHC524294 EQY524228:EQY524294 FAU524228:FAU524294 FKQ524228:FKQ524294 FUM524228:FUM524294 GEI524228:GEI524294 GOE524228:GOE524294 GYA524228:GYA524294 HHW524228:HHW524294 HRS524228:HRS524294 IBO524228:IBO524294 ILK524228:ILK524294 IVG524228:IVG524294 JFC524228:JFC524294 JOY524228:JOY524294 JYU524228:JYU524294 KIQ524228:KIQ524294 KSM524228:KSM524294 LCI524228:LCI524294 LME524228:LME524294 LWA524228:LWA524294 MFW524228:MFW524294 MPS524228:MPS524294 MZO524228:MZO524294 NJK524228:NJK524294 NTG524228:NTG524294 ODC524228:ODC524294 OMY524228:OMY524294 OWU524228:OWU524294 PGQ524228:PGQ524294 PQM524228:PQM524294 QAI524228:QAI524294 QKE524228:QKE524294 QUA524228:QUA524294 RDW524228:RDW524294 RNS524228:RNS524294 RXO524228:RXO524294 SHK524228:SHK524294 SRG524228:SRG524294 TBC524228:TBC524294 TKY524228:TKY524294 TUU524228:TUU524294 UEQ524228:UEQ524294 UOM524228:UOM524294 UYI524228:UYI524294 VIE524228:VIE524294 VSA524228:VSA524294 WBW524228:WBW524294 WLS524228:WLS524294 WVO524228:WVO524294 F589764:F589830 JC589764:JC589830 SY589764:SY589830 ACU589764:ACU589830 AMQ589764:AMQ589830 AWM589764:AWM589830 BGI589764:BGI589830 BQE589764:BQE589830 CAA589764:CAA589830 CJW589764:CJW589830 CTS589764:CTS589830 DDO589764:DDO589830 DNK589764:DNK589830 DXG589764:DXG589830 EHC589764:EHC589830 EQY589764:EQY589830 FAU589764:FAU589830 FKQ589764:FKQ589830 FUM589764:FUM589830 GEI589764:GEI589830 GOE589764:GOE589830 GYA589764:GYA589830 HHW589764:HHW589830 HRS589764:HRS589830 IBO589764:IBO589830 ILK589764:ILK589830 IVG589764:IVG589830 JFC589764:JFC589830 JOY589764:JOY589830 JYU589764:JYU589830 KIQ589764:KIQ589830 KSM589764:KSM589830 LCI589764:LCI589830 LME589764:LME589830 LWA589764:LWA589830 MFW589764:MFW589830 MPS589764:MPS589830 MZO589764:MZO589830 NJK589764:NJK589830 NTG589764:NTG589830 ODC589764:ODC589830 OMY589764:OMY589830 OWU589764:OWU589830 PGQ589764:PGQ589830 PQM589764:PQM589830 QAI589764:QAI589830 QKE589764:QKE589830 QUA589764:QUA589830 RDW589764:RDW589830 RNS589764:RNS589830 RXO589764:RXO589830 SHK589764:SHK589830 SRG589764:SRG589830 TBC589764:TBC589830 TKY589764:TKY589830 TUU589764:TUU589830 UEQ589764:UEQ589830 UOM589764:UOM589830 UYI589764:UYI589830 VIE589764:VIE589830 VSA589764:VSA589830 WBW589764:WBW589830 WLS589764:WLS589830 WVO589764:WVO589830 F655300:F655366 JC655300:JC655366 SY655300:SY655366 ACU655300:ACU655366 AMQ655300:AMQ655366 AWM655300:AWM655366 BGI655300:BGI655366 BQE655300:BQE655366 CAA655300:CAA655366 CJW655300:CJW655366 CTS655300:CTS655366 DDO655300:DDO655366 DNK655300:DNK655366 DXG655300:DXG655366 EHC655300:EHC655366 EQY655300:EQY655366 FAU655300:FAU655366 FKQ655300:FKQ655366 FUM655300:FUM655366 GEI655300:GEI655366 GOE655300:GOE655366 GYA655300:GYA655366 HHW655300:HHW655366 HRS655300:HRS655366 IBO655300:IBO655366 ILK655300:ILK655366 IVG655300:IVG655366 JFC655300:JFC655366 JOY655300:JOY655366 JYU655300:JYU655366 KIQ655300:KIQ655366 KSM655300:KSM655366 LCI655300:LCI655366 LME655300:LME655366 LWA655300:LWA655366 MFW655300:MFW655366 MPS655300:MPS655366 MZO655300:MZO655366 NJK655300:NJK655366 NTG655300:NTG655366 ODC655300:ODC655366 OMY655300:OMY655366 OWU655300:OWU655366 PGQ655300:PGQ655366 PQM655300:PQM655366 QAI655300:QAI655366 QKE655300:QKE655366 QUA655300:QUA655366 RDW655300:RDW655366 RNS655300:RNS655366 RXO655300:RXO655366 SHK655300:SHK655366 SRG655300:SRG655366 TBC655300:TBC655366 TKY655300:TKY655366 TUU655300:TUU655366 UEQ655300:UEQ655366 UOM655300:UOM655366 UYI655300:UYI655366 VIE655300:VIE655366 VSA655300:VSA655366 WBW655300:WBW655366 WLS655300:WLS655366 WVO655300:WVO655366 F720836:F720902 JC720836:JC720902 SY720836:SY720902 ACU720836:ACU720902 AMQ720836:AMQ720902 AWM720836:AWM720902 BGI720836:BGI720902 BQE720836:BQE720902 CAA720836:CAA720902 CJW720836:CJW720902 CTS720836:CTS720902 DDO720836:DDO720902 DNK720836:DNK720902 DXG720836:DXG720902 EHC720836:EHC720902 EQY720836:EQY720902 FAU720836:FAU720902 FKQ720836:FKQ720902 FUM720836:FUM720902 GEI720836:GEI720902 GOE720836:GOE720902 GYA720836:GYA720902 HHW720836:HHW720902 HRS720836:HRS720902 IBO720836:IBO720902 ILK720836:ILK720902 IVG720836:IVG720902 JFC720836:JFC720902 JOY720836:JOY720902 JYU720836:JYU720902 KIQ720836:KIQ720902 KSM720836:KSM720902 LCI720836:LCI720902 LME720836:LME720902 LWA720836:LWA720902 MFW720836:MFW720902 MPS720836:MPS720902 MZO720836:MZO720902 NJK720836:NJK720902 NTG720836:NTG720902 ODC720836:ODC720902 OMY720836:OMY720902 OWU720836:OWU720902 PGQ720836:PGQ720902 PQM720836:PQM720902 QAI720836:QAI720902 QKE720836:QKE720902 QUA720836:QUA720902 RDW720836:RDW720902 RNS720836:RNS720902 RXO720836:RXO720902 SHK720836:SHK720902 SRG720836:SRG720902 TBC720836:TBC720902 TKY720836:TKY720902 TUU720836:TUU720902 UEQ720836:UEQ720902 UOM720836:UOM720902 UYI720836:UYI720902 VIE720836:VIE720902 VSA720836:VSA720902 WBW720836:WBW720902 WLS720836:WLS720902 WVO720836:WVO720902 F786372:F786438 JC786372:JC786438 SY786372:SY786438 ACU786372:ACU786438 AMQ786372:AMQ786438 AWM786372:AWM786438 BGI786372:BGI786438 BQE786372:BQE786438 CAA786372:CAA786438 CJW786372:CJW786438 CTS786372:CTS786438 DDO786372:DDO786438 DNK786372:DNK786438 DXG786372:DXG786438 EHC786372:EHC786438 EQY786372:EQY786438 FAU786372:FAU786438 FKQ786372:FKQ786438 FUM786372:FUM786438 GEI786372:GEI786438 GOE786372:GOE786438 GYA786372:GYA786438 HHW786372:HHW786438 HRS786372:HRS786438 IBO786372:IBO786438 ILK786372:ILK786438 IVG786372:IVG786438 JFC786372:JFC786438 JOY786372:JOY786438 JYU786372:JYU786438 KIQ786372:KIQ786438 KSM786372:KSM786438 LCI786372:LCI786438 LME786372:LME786438 LWA786372:LWA786438 MFW786372:MFW786438 MPS786372:MPS786438 MZO786372:MZO786438 NJK786372:NJK786438 NTG786372:NTG786438 ODC786372:ODC786438 OMY786372:OMY786438 OWU786372:OWU786438 PGQ786372:PGQ786438 PQM786372:PQM786438 QAI786372:QAI786438 QKE786372:QKE786438 QUA786372:QUA786438 RDW786372:RDW786438 RNS786372:RNS786438 RXO786372:RXO786438 SHK786372:SHK786438 SRG786372:SRG786438 TBC786372:TBC786438 TKY786372:TKY786438 TUU786372:TUU786438 UEQ786372:UEQ786438 UOM786372:UOM786438 UYI786372:UYI786438 VIE786372:VIE786438 VSA786372:VSA786438 WBW786372:WBW786438 WLS786372:WLS786438 WVO786372:WVO786438 F851908:F851974 JC851908:JC851974 SY851908:SY851974 ACU851908:ACU851974 AMQ851908:AMQ851974 AWM851908:AWM851974 BGI851908:BGI851974 BQE851908:BQE851974 CAA851908:CAA851974 CJW851908:CJW851974 CTS851908:CTS851974 DDO851908:DDO851974 DNK851908:DNK851974 DXG851908:DXG851974 EHC851908:EHC851974 EQY851908:EQY851974 FAU851908:FAU851974 FKQ851908:FKQ851974 FUM851908:FUM851974 GEI851908:GEI851974 GOE851908:GOE851974 GYA851908:GYA851974 HHW851908:HHW851974 HRS851908:HRS851974 IBO851908:IBO851974 ILK851908:ILK851974 IVG851908:IVG851974 JFC851908:JFC851974 JOY851908:JOY851974 JYU851908:JYU851974 KIQ851908:KIQ851974 KSM851908:KSM851974 LCI851908:LCI851974 LME851908:LME851974 LWA851908:LWA851974 MFW851908:MFW851974 MPS851908:MPS851974 MZO851908:MZO851974 NJK851908:NJK851974 NTG851908:NTG851974 ODC851908:ODC851974 OMY851908:OMY851974 OWU851908:OWU851974 PGQ851908:PGQ851974 PQM851908:PQM851974 QAI851908:QAI851974 QKE851908:QKE851974 QUA851908:QUA851974 RDW851908:RDW851974 RNS851908:RNS851974 RXO851908:RXO851974 SHK851908:SHK851974 SRG851908:SRG851974 TBC851908:TBC851974 TKY851908:TKY851974 TUU851908:TUU851974 UEQ851908:UEQ851974 UOM851908:UOM851974 UYI851908:UYI851974 VIE851908:VIE851974 VSA851908:VSA851974 WBW851908:WBW851974 WLS851908:WLS851974 WVO851908:WVO851974 F917444:F917510 JC917444:JC917510 SY917444:SY917510 ACU917444:ACU917510 AMQ917444:AMQ917510 AWM917444:AWM917510 BGI917444:BGI917510 BQE917444:BQE917510 CAA917444:CAA917510 CJW917444:CJW917510 CTS917444:CTS917510 DDO917444:DDO917510 DNK917444:DNK917510 DXG917444:DXG917510 EHC917444:EHC917510 EQY917444:EQY917510 FAU917444:FAU917510 FKQ917444:FKQ917510 FUM917444:FUM917510 GEI917444:GEI917510 GOE917444:GOE917510 GYA917444:GYA917510 HHW917444:HHW917510 HRS917444:HRS917510 IBO917444:IBO917510 ILK917444:ILK917510 IVG917444:IVG917510 JFC917444:JFC917510 JOY917444:JOY917510 JYU917444:JYU917510 KIQ917444:KIQ917510 KSM917444:KSM917510 LCI917444:LCI917510 LME917444:LME917510 LWA917444:LWA917510 MFW917444:MFW917510 MPS917444:MPS917510 MZO917444:MZO917510 NJK917444:NJK917510 NTG917444:NTG917510 ODC917444:ODC917510 OMY917444:OMY917510 OWU917444:OWU917510 PGQ917444:PGQ917510 PQM917444:PQM917510 QAI917444:QAI917510 QKE917444:QKE917510 QUA917444:QUA917510 RDW917444:RDW917510 RNS917444:RNS917510 RXO917444:RXO917510 SHK917444:SHK917510 SRG917444:SRG917510 TBC917444:TBC917510 TKY917444:TKY917510 TUU917444:TUU917510 UEQ917444:UEQ917510 UOM917444:UOM917510 UYI917444:UYI917510 VIE917444:VIE917510 VSA917444:VSA917510 WBW917444:WBW917510 WLS917444:WLS917510 WVO917444:WVO917510 F982980:F983046 JC982980:JC983046 SY982980:SY983046 ACU982980:ACU983046 AMQ982980:AMQ983046 AWM982980:AWM983046 BGI982980:BGI983046 BQE982980:BQE983046 CAA982980:CAA983046 CJW982980:CJW983046 CTS982980:CTS983046 DDO982980:DDO983046 DNK982980:DNK983046 DXG982980:DXG983046 EHC982980:EHC983046 EQY982980:EQY983046 FAU982980:FAU983046 FKQ982980:FKQ983046 FUM982980:FUM983046 GEI982980:GEI983046 GOE982980:GOE983046 GYA982980:GYA983046 HHW982980:HHW983046 HRS982980:HRS983046 IBO982980:IBO983046 ILK982980:ILK983046 IVG982980:IVG983046 JFC982980:JFC983046 JOY982980:JOY983046 JYU982980:JYU983046 KIQ982980:KIQ983046 KSM982980:KSM983046 LCI982980:LCI983046 LME982980:LME983046 LWA982980:LWA983046 MFW982980:MFW983046 MPS982980:MPS983046 MZO982980:MZO983046 NJK982980:NJK983046 NTG982980:NTG983046 ODC982980:ODC983046 OMY982980:OMY983046 OWU982980:OWU983046 PGQ982980:PGQ983046 PQM982980:PQM983046 QAI982980:QAI983046 QKE982980:QKE983046 QUA982980:QUA983046 RDW982980:RDW983046 RNS982980:RNS983046 RXO982980:RXO983046 SHK982980:SHK983046 SRG982980:SRG983046 TBC982980:TBC983046 TKY982980:TKY983046 TUU982980:TUU983046 UEQ982980:UEQ983046 UOM982980:UOM983046 UYI982980:UYI983046 VIE982980:VIE983046 VSA982980:VSA983046 WBW982980:WBW983046 WLS982980:WLS983046 WVO982980:WVO983046" xr:uid="{0E0ACF61-389B-4887-A622-6BA5D6952B20}">
      <formula1>$F$163:$F$184</formula1>
    </dataValidation>
    <dataValidation type="date" allowBlank="1" showInputMessage="1" showErrorMessage="1" errorTitle="Date Format" error="Please insert date in format &quot;10-Apr-2014&quot;" sqref="K65405:K65406 JH65405:JH65406 TD65405:TD65406 ACZ65405:ACZ65406 AMV65405:AMV65406 AWR65405:AWR65406 BGN65405:BGN65406 BQJ65405:BQJ65406 CAF65405:CAF65406 CKB65405:CKB65406 CTX65405:CTX65406 DDT65405:DDT65406 DNP65405:DNP65406 DXL65405:DXL65406 EHH65405:EHH65406 ERD65405:ERD65406 FAZ65405:FAZ65406 FKV65405:FKV65406 FUR65405:FUR65406 GEN65405:GEN65406 GOJ65405:GOJ65406 GYF65405:GYF65406 HIB65405:HIB65406 HRX65405:HRX65406 IBT65405:IBT65406 ILP65405:ILP65406 IVL65405:IVL65406 JFH65405:JFH65406 JPD65405:JPD65406 JYZ65405:JYZ65406 KIV65405:KIV65406 KSR65405:KSR65406 LCN65405:LCN65406 LMJ65405:LMJ65406 LWF65405:LWF65406 MGB65405:MGB65406 MPX65405:MPX65406 MZT65405:MZT65406 NJP65405:NJP65406 NTL65405:NTL65406 ODH65405:ODH65406 OND65405:OND65406 OWZ65405:OWZ65406 PGV65405:PGV65406 PQR65405:PQR65406 QAN65405:QAN65406 QKJ65405:QKJ65406 QUF65405:QUF65406 REB65405:REB65406 RNX65405:RNX65406 RXT65405:RXT65406 SHP65405:SHP65406 SRL65405:SRL65406 TBH65405:TBH65406 TLD65405:TLD65406 TUZ65405:TUZ65406 UEV65405:UEV65406 UOR65405:UOR65406 UYN65405:UYN65406 VIJ65405:VIJ65406 VSF65405:VSF65406 WCB65405:WCB65406 WLX65405:WLX65406 WVT65405:WVT65406 K130941:K130942 JH130941:JH130942 TD130941:TD130942 ACZ130941:ACZ130942 AMV130941:AMV130942 AWR130941:AWR130942 BGN130941:BGN130942 BQJ130941:BQJ130942 CAF130941:CAF130942 CKB130941:CKB130942 CTX130941:CTX130942 DDT130941:DDT130942 DNP130941:DNP130942 DXL130941:DXL130942 EHH130941:EHH130942 ERD130941:ERD130942 FAZ130941:FAZ130942 FKV130941:FKV130942 FUR130941:FUR130942 GEN130941:GEN130942 GOJ130941:GOJ130942 GYF130941:GYF130942 HIB130941:HIB130942 HRX130941:HRX130942 IBT130941:IBT130942 ILP130941:ILP130942 IVL130941:IVL130942 JFH130941:JFH130942 JPD130941:JPD130942 JYZ130941:JYZ130942 KIV130941:KIV130942 KSR130941:KSR130942 LCN130941:LCN130942 LMJ130941:LMJ130942 LWF130941:LWF130942 MGB130941:MGB130942 MPX130941:MPX130942 MZT130941:MZT130942 NJP130941:NJP130942 NTL130941:NTL130942 ODH130941:ODH130942 OND130941:OND130942 OWZ130941:OWZ130942 PGV130941:PGV130942 PQR130941:PQR130942 QAN130941:QAN130942 QKJ130941:QKJ130942 QUF130941:QUF130942 REB130941:REB130942 RNX130941:RNX130942 RXT130941:RXT130942 SHP130941:SHP130942 SRL130941:SRL130942 TBH130941:TBH130942 TLD130941:TLD130942 TUZ130941:TUZ130942 UEV130941:UEV130942 UOR130941:UOR130942 UYN130941:UYN130942 VIJ130941:VIJ130942 VSF130941:VSF130942 WCB130941:WCB130942 WLX130941:WLX130942 WVT130941:WVT130942 K196477:K196478 JH196477:JH196478 TD196477:TD196478 ACZ196477:ACZ196478 AMV196477:AMV196478 AWR196477:AWR196478 BGN196477:BGN196478 BQJ196477:BQJ196478 CAF196477:CAF196478 CKB196477:CKB196478 CTX196477:CTX196478 DDT196477:DDT196478 DNP196477:DNP196478 DXL196477:DXL196478 EHH196477:EHH196478 ERD196477:ERD196478 FAZ196477:FAZ196478 FKV196477:FKV196478 FUR196477:FUR196478 GEN196477:GEN196478 GOJ196477:GOJ196478 GYF196477:GYF196478 HIB196477:HIB196478 HRX196477:HRX196478 IBT196477:IBT196478 ILP196477:ILP196478 IVL196477:IVL196478 JFH196477:JFH196478 JPD196477:JPD196478 JYZ196477:JYZ196478 KIV196477:KIV196478 KSR196477:KSR196478 LCN196477:LCN196478 LMJ196477:LMJ196478 LWF196477:LWF196478 MGB196477:MGB196478 MPX196477:MPX196478 MZT196477:MZT196478 NJP196477:NJP196478 NTL196477:NTL196478 ODH196477:ODH196478 OND196477:OND196478 OWZ196477:OWZ196478 PGV196477:PGV196478 PQR196477:PQR196478 QAN196477:QAN196478 QKJ196477:QKJ196478 QUF196477:QUF196478 REB196477:REB196478 RNX196477:RNX196478 RXT196477:RXT196478 SHP196477:SHP196478 SRL196477:SRL196478 TBH196477:TBH196478 TLD196477:TLD196478 TUZ196477:TUZ196478 UEV196477:UEV196478 UOR196477:UOR196478 UYN196477:UYN196478 VIJ196477:VIJ196478 VSF196477:VSF196478 WCB196477:WCB196478 WLX196477:WLX196478 WVT196477:WVT196478 K262013:K262014 JH262013:JH262014 TD262013:TD262014 ACZ262013:ACZ262014 AMV262013:AMV262014 AWR262013:AWR262014 BGN262013:BGN262014 BQJ262013:BQJ262014 CAF262013:CAF262014 CKB262013:CKB262014 CTX262013:CTX262014 DDT262013:DDT262014 DNP262013:DNP262014 DXL262013:DXL262014 EHH262013:EHH262014 ERD262013:ERD262014 FAZ262013:FAZ262014 FKV262013:FKV262014 FUR262013:FUR262014 GEN262013:GEN262014 GOJ262013:GOJ262014 GYF262013:GYF262014 HIB262013:HIB262014 HRX262013:HRX262014 IBT262013:IBT262014 ILP262013:ILP262014 IVL262013:IVL262014 JFH262013:JFH262014 JPD262013:JPD262014 JYZ262013:JYZ262014 KIV262013:KIV262014 KSR262013:KSR262014 LCN262013:LCN262014 LMJ262013:LMJ262014 LWF262013:LWF262014 MGB262013:MGB262014 MPX262013:MPX262014 MZT262013:MZT262014 NJP262013:NJP262014 NTL262013:NTL262014 ODH262013:ODH262014 OND262013:OND262014 OWZ262013:OWZ262014 PGV262013:PGV262014 PQR262013:PQR262014 QAN262013:QAN262014 QKJ262013:QKJ262014 QUF262013:QUF262014 REB262013:REB262014 RNX262013:RNX262014 RXT262013:RXT262014 SHP262013:SHP262014 SRL262013:SRL262014 TBH262013:TBH262014 TLD262013:TLD262014 TUZ262013:TUZ262014 UEV262013:UEV262014 UOR262013:UOR262014 UYN262013:UYN262014 VIJ262013:VIJ262014 VSF262013:VSF262014 WCB262013:WCB262014 WLX262013:WLX262014 WVT262013:WVT262014 K327549:K327550 JH327549:JH327550 TD327549:TD327550 ACZ327549:ACZ327550 AMV327549:AMV327550 AWR327549:AWR327550 BGN327549:BGN327550 BQJ327549:BQJ327550 CAF327549:CAF327550 CKB327549:CKB327550 CTX327549:CTX327550 DDT327549:DDT327550 DNP327549:DNP327550 DXL327549:DXL327550 EHH327549:EHH327550 ERD327549:ERD327550 FAZ327549:FAZ327550 FKV327549:FKV327550 FUR327549:FUR327550 GEN327549:GEN327550 GOJ327549:GOJ327550 GYF327549:GYF327550 HIB327549:HIB327550 HRX327549:HRX327550 IBT327549:IBT327550 ILP327549:ILP327550 IVL327549:IVL327550 JFH327549:JFH327550 JPD327549:JPD327550 JYZ327549:JYZ327550 KIV327549:KIV327550 KSR327549:KSR327550 LCN327549:LCN327550 LMJ327549:LMJ327550 LWF327549:LWF327550 MGB327549:MGB327550 MPX327549:MPX327550 MZT327549:MZT327550 NJP327549:NJP327550 NTL327549:NTL327550 ODH327549:ODH327550 OND327549:OND327550 OWZ327549:OWZ327550 PGV327549:PGV327550 PQR327549:PQR327550 QAN327549:QAN327550 QKJ327549:QKJ327550 QUF327549:QUF327550 REB327549:REB327550 RNX327549:RNX327550 RXT327549:RXT327550 SHP327549:SHP327550 SRL327549:SRL327550 TBH327549:TBH327550 TLD327549:TLD327550 TUZ327549:TUZ327550 UEV327549:UEV327550 UOR327549:UOR327550 UYN327549:UYN327550 VIJ327549:VIJ327550 VSF327549:VSF327550 WCB327549:WCB327550 WLX327549:WLX327550 WVT327549:WVT327550 K393085:K393086 JH393085:JH393086 TD393085:TD393086 ACZ393085:ACZ393086 AMV393085:AMV393086 AWR393085:AWR393086 BGN393085:BGN393086 BQJ393085:BQJ393086 CAF393085:CAF393086 CKB393085:CKB393086 CTX393085:CTX393086 DDT393085:DDT393086 DNP393085:DNP393086 DXL393085:DXL393086 EHH393085:EHH393086 ERD393085:ERD393086 FAZ393085:FAZ393086 FKV393085:FKV393086 FUR393085:FUR393086 GEN393085:GEN393086 GOJ393085:GOJ393086 GYF393085:GYF393086 HIB393085:HIB393086 HRX393085:HRX393086 IBT393085:IBT393086 ILP393085:ILP393086 IVL393085:IVL393086 JFH393085:JFH393086 JPD393085:JPD393086 JYZ393085:JYZ393086 KIV393085:KIV393086 KSR393085:KSR393086 LCN393085:LCN393086 LMJ393085:LMJ393086 LWF393085:LWF393086 MGB393085:MGB393086 MPX393085:MPX393086 MZT393085:MZT393086 NJP393085:NJP393086 NTL393085:NTL393086 ODH393085:ODH393086 OND393085:OND393086 OWZ393085:OWZ393086 PGV393085:PGV393086 PQR393085:PQR393086 QAN393085:QAN393086 QKJ393085:QKJ393086 QUF393085:QUF393086 REB393085:REB393086 RNX393085:RNX393086 RXT393085:RXT393086 SHP393085:SHP393086 SRL393085:SRL393086 TBH393085:TBH393086 TLD393085:TLD393086 TUZ393085:TUZ393086 UEV393085:UEV393086 UOR393085:UOR393086 UYN393085:UYN393086 VIJ393085:VIJ393086 VSF393085:VSF393086 WCB393085:WCB393086 WLX393085:WLX393086 WVT393085:WVT393086 K458621:K458622 JH458621:JH458622 TD458621:TD458622 ACZ458621:ACZ458622 AMV458621:AMV458622 AWR458621:AWR458622 BGN458621:BGN458622 BQJ458621:BQJ458622 CAF458621:CAF458622 CKB458621:CKB458622 CTX458621:CTX458622 DDT458621:DDT458622 DNP458621:DNP458622 DXL458621:DXL458622 EHH458621:EHH458622 ERD458621:ERD458622 FAZ458621:FAZ458622 FKV458621:FKV458622 FUR458621:FUR458622 GEN458621:GEN458622 GOJ458621:GOJ458622 GYF458621:GYF458622 HIB458621:HIB458622 HRX458621:HRX458622 IBT458621:IBT458622 ILP458621:ILP458622 IVL458621:IVL458622 JFH458621:JFH458622 JPD458621:JPD458622 JYZ458621:JYZ458622 KIV458621:KIV458622 KSR458621:KSR458622 LCN458621:LCN458622 LMJ458621:LMJ458622 LWF458621:LWF458622 MGB458621:MGB458622 MPX458621:MPX458622 MZT458621:MZT458622 NJP458621:NJP458622 NTL458621:NTL458622 ODH458621:ODH458622 OND458621:OND458622 OWZ458621:OWZ458622 PGV458621:PGV458622 PQR458621:PQR458622 QAN458621:QAN458622 QKJ458621:QKJ458622 QUF458621:QUF458622 REB458621:REB458622 RNX458621:RNX458622 RXT458621:RXT458622 SHP458621:SHP458622 SRL458621:SRL458622 TBH458621:TBH458622 TLD458621:TLD458622 TUZ458621:TUZ458622 UEV458621:UEV458622 UOR458621:UOR458622 UYN458621:UYN458622 VIJ458621:VIJ458622 VSF458621:VSF458622 WCB458621:WCB458622 WLX458621:WLX458622 WVT458621:WVT458622 K524157:K524158 JH524157:JH524158 TD524157:TD524158 ACZ524157:ACZ524158 AMV524157:AMV524158 AWR524157:AWR524158 BGN524157:BGN524158 BQJ524157:BQJ524158 CAF524157:CAF524158 CKB524157:CKB524158 CTX524157:CTX524158 DDT524157:DDT524158 DNP524157:DNP524158 DXL524157:DXL524158 EHH524157:EHH524158 ERD524157:ERD524158 FAZ524157:FAZ524158 FKV524157:FKV524158 FUR524157:FUR524158 GEN524157:GEN524158 GOJ524157:GOJ524158 GYF524157:GYF524158 HIB524157:HIB524158 HRX524157:HRX524158 IBT524157:IBT524158 ILP524157:ILP524158 IVL524157:IVL524158 JFH524157:JFH524158 JPD524157:JPD524158 JYZ524157:JYZ524158 KIV524157:KIV524158 KSR524157:KSR524158 LCN524157:LCN524158 LMJ524157:LMJ524158 LWF524157:LWF524158 MGB524157:MGB524158 MPX524157:MPX524158 MZT524157:MZT524158 NJP524157:NJP524158 NTL524157:NTL524158 ODH524157:ODH524158 OND524157:OND524158 OWZ524157:OWZ524158 PGV524157:PGV524158 PQR524157:PQR524158 QAN524157:QAN524158 QKJ524157:QKJ524158 QUF524157:QUF524158 REB524157:REB524158 RNX524157:RNX524158 RXT524157:RXT524158 SHP524157:SHP524158 SRL524157:SRL524158 TBH524157:TBH524158 TLD524157:TLD524158 TUZ524157:TUZ524158 UEV524157:UEV524158 UOR524157:UOR524158 UYN524157:UYN524158 VIJ524157:VIJ524158 VSF524157:VSF524158 WCB524157:WCB524158 WLX524157:WLX524158 WVT524157:WVT524158 K589693:K589694 JH589693:JH589694 TD589693:TD589694 ACZ589693:ACZ589694 AMV589693:AMV589694 AWR589693:AWR589694 BGN589693:BGN589694 BQJ589693:BQJ589694 CAF589693:CAF589694 CKB589693:CKB589694 CTX589693:CTX589694 DDT589693:DDT589694 DNP589693:DNP589694 DXL589693:DXL589694 EHH589693:EHH589694 ERD589693:ERD589694 FAZ589693:FAZ589694 FKV589693:FKV589694 FUR589693:FUR589694 GEN589693:GEN589694 GOJ589693:GOJ589694 GYF589693:GYF589694 HIB589693:HIB589694 HRX589693:HRX589694 IBT589693:IBT589694 ILP589693:ILP589694 IVL589693:IVL589694 JFH589693:JFH589694 JPD589693:JPD589694 JYZ589693:JYZ589694 KIV589693:KIV589694 KSR589693:KSR589694 LCN589693:LCN589694 LMJ589693:LMJ589694 LWF589693:LWF589694 MGB589693:MGB589694 MPX589693:MPX589694 MZT589693:MZT589694 NJP589693:NJP589694 NTL589693:NTL589694 ODH589693:ODH589694 OND589693:OND589694 OWZ589693:OWZ589694 PGV589693:PGV589694 PQR589693:PQR589694 QAN589693:QAN589694 QKJ589693:QKJ589694 QUF589693:QUF589694 REB589693:REB589694 RNX589693:RNX589694 RXT589693:RXT589694 SHP589693:SHP589694 SRL589693:SRL589694 TBH589693:TBH589694 TLD589693:TLD589694 TUZ589693:TUZ589694 UEV589693:UEV589694 UOR589693:UOR589694 UYN589693:UYN589694 VIJ589693:VIJ589694 VSF589693:VSF589694 WCB589693:WCB589694 WLX589693:WLX589694 WVT589693:WVT589694 K655229:K655230 JH655229:JH655230 TD655229:TD655230 ACZ655229:ACZ655230 AMV655229:AMV655230 AWR655229:AWR655230 BGN655229:BGN655230 BQJ655229:BQJ655230 CAF655229:CAF655230 CKB655229:CKB655230 CTX655229:CTX655230 DDT655229:DDT655230 DNP655229:DNP655230 DXL655229:DXL655230 EHH655229:EHH655230 ERD655229:ERD655230 FAZ655229:FAZ655230 FKV655229:FKV655230 FUR655229:FUR655230 GEN655229:GEN655230 GOJ655229:GOJ655230 GYF655229:GYF655230 HIB655229:HIB655230 HRX655229:HRX655230 IBT655229:IBT655230 ILP655229:ILP655230 IVL655229:IVL655230 JFH655229:JFH655230 JPD655229:JPD655230 JYZ655229:JYZ655230 KIV655229:KIV655230 KSR655229:KSR655230 LCN655229:LCN655230 LMJ655229:LMJ655230 LWF655229:LWF655230 MGB655229:MGB655230 MPX655229:MPX655230 MZT655229:MZT655230 NJP655229:NJP655230 NTL655229:NTL655230 ODH655229:ODH655230 OND655229:OND655230 OWZ655229:OWZ655230 PGV655229:PGV655230 PQR655229:PQR655230 QAN655229:QAN655230 QKJ655229:QKJ655230 QUF655229:QUF655230 REB655229:REB655230 RNX655229:RNX655230 RXT655229:RXT655230 SHP655229:SHP655230 SRL655229:SRL655230 TBH655229:TBH655230 TLD655229:TLD655230 TUZ655229:TUZ655230 UEV655229:UEV655230 UOR655229:UOR655230 UYN655229:UYN655230 VIJ655229:VIJ655230 VSF655229:VSF655230 WCB655229:WCB655230 WLX655229:WLX655230 WVT655229:WVT655230 K720765:K720766 JH720765:JH720766 TD720765:TD720766 ACZ720765:ACZ720766 AMV720765:AMV720766 AWR720765:AWR720766 BGN720765:BGN720766 BQJ720765:BQJ720766 CAF720765:CAF720766 CKB720765:CKB720766 CTX720765:CTX720766 DDT720765:DDT720766 DNP720765:DNP720766 DXL720765:DXL720766 EHH720765:EHH720766 ERD720765:ERD720766 FAZ720765:FAZ720766 FKV720765:FKV720766 FUR720765:FUR720766 GEN720765:GEN720766 GOJ720765:GOJ720766 GYF720765:GYF720766 HIB720765:HIB720766 HRX720765:HRX720766 IBT720765:IBT720766 ILP720765:ILP720766 IVL720765:IVL720766 JFH720765:JFH720766 JPD720765:JPD720766 JYZ720765:JYZ720766 KIV720765:KIV720766 KSR720765:KSR720766 LCN720765:LCN720766 LMJ720765:LMJ720766 LWF720765:LWF720766 MGB720765:MGB720766 MPX720765:MPX720766 MZT720765:MZT720766 NJP720765:NJP720766 NTL720765:NTL720766 ODH720765:ODH720766 OND720765:OND720766 OWZ720765:OWZ720766 PGV720765:PGV720766 PQR720765:PQR720766 QAN720765:QAN720766 QKJ720765:QKJ720766 QUF720765:QUF720766 REB720765:REB720766 RNX720765:RNX720766 RXT720765:RXT720766 SHP720765:SHP720766 SRL720765:SRL720766 TBH720765:TBH720766 TLD720765:TLD720766 TUZ720765:TUZ720766 UEV720765:UEV720766 UOR720765:UOR720766 UYN720765:UYN720766 VIJ720765:VIJ720766 VSF720765:VSF720766 WCB720765:WCB720766 WLX720765:WLX720766 WVT720765:WVT720766 K786301:K786302 JH786301:JH786302 TD786301:TD786302 ACZ786301:ACZ786302 AMV786301:AMV786302 AWR786301:AWR786302 BGN786301:BGN786302 BQJ786301:BQJ786302 CAF786301:CAF786302 CKB786301:CKB786302 CTX786301:CTX786302 DDT786301:DDT786302 DNP786301:DNP786302 DXL786301:DXL786302 EHH786301:EHH786302 ERD786301:ERD786302 FAZ786301:FAZ786302 FKV786301:FKV786302 FUR786301:FUR786302 GEN786301:GEN786302 GOJ786301:GOJ786302 GYF786301:GYF786302 HIB786301:HIB786302 HRX786301:HRX786302 IBT786301:IBT786302 ILP786301:ILP786302 IVL786301:IVL786302 JFH786301:JFH786302 JPD786301:JPD786302 JYZ786301:JYZ786302 KIV786301:KIV786302 KSR786301:KSR786302 LCN786301:LCN786302 LMJ786301:LMJ786302 LWF786301:LWF786302 MGB786301:MGB786302 MPX786301:MPX786302 MZT786301:MZT786302 NJP786301:NJP786302 NTL786301:NTL786302 ODH786301:ODH786302 OND786301:OND786302 OWZ786301:OWZ786302 PGV786301:PGV786302 PQR786301:PQR786302 QAN786301:QAN786302 QKJ786301:QKJ786302 QUF786301:QUF786302 REB786301:REB786302 RNX786301:RNX786302 RXT786301:RXT786302 SHP786301:SHP786302 SRL786301:SRL786302 TBH786301:TBH786302 TLD786301:TLD786302 TUZ786301:TUZ786302 UEV786301:UEV786302 UOR786301:UOR786302 UYN786301:UYN786302 VIJ786301:VIJ786302 VSF786301:VSF786302 WCB786301:WCB786302 WLX786301:WLX786302 WVT786301:WVT786302 K851837:K851838 JH851837:JH851838 TD851837:TD851838 ACZ851837:ACZ851838 AMV851837:AMV851838 AWR851837:AWR851838 BGN851837:BGN851838 BQJ851837:BQJ851838 CAF851837:CAF851838 CKB851837:CKB851838 CTX851837:CTX851838 DDT851837:DDT851838 DNP851837:DNP851838 DXL851837:DXL851838 EHH851837:EHH851838 ERD851837:ERD851838 FAZ851837:FAZ851838 FKV851837:FKV851838 FUR851837:FUR851838 GEN851837:GEN851838 GOJ851837:GOJ851838 GYF851837:GYF851838 HIB851837:HIB851838 HRX851837:HRX851838 IBT851837:IBT851838 ILP851837:ILP851838 IVL851837:IVL851838 JFH851837:JFH851838 JPD851837:JPD851838 JYZ851837:JYZ851838 KIV851837:KIV851838 KSR851837:KSR851838 LCN851837:LCN851838 LMJ851837:LMJ851838 LWF851837:LWF851838 MGB851837:MGB851838 MPX851837:MPX851838 MZT851837:MZT851838 NJP851837:NJP851838 NTL851837:NTL851838 ODH851837:ODH851838 OND851837:OND851838 OWZ851837:OWZ851838 PGV851837:PGV851838 PQR851837:PQR851838 QAN851837:QAN851838 QKJ851837:QKJ851838 QUF851837:QUF851838 REB851837:REB851838 RNX851837:RNX851838 RXT851837:RXT851838 SHP851837:SHP851838 SRL851837:SRL851838 TBH851837:TBH851838 TLD851837:TLD851838 TUZ851837:TUZ851838 UEV851837:UEV851838 UOR851837:UOR851838 UYN851837:UYN851838 VIJ851837:VIJ851838 VSF851837:VSF851838 WCB851837:WCB851838 WLX851837:WLX851838 WVT851837:WVT851838 K917373:K917374 JH917373:JH917374 TD917373:TD917374 ACZ917373:ACZ917374 AMV917373:AMV917374 AWR917373:AWR917374 BGN917373:BGN917374 BQJ917373:BQJ917374 CAF917373:CAF917374 CKB917373:CKB917374 CTX917373:CTX917374 DDT917373:DDT917374 DNP917373:DNP917374 DXL917373:DXL917374 EHH917373:EHH917374 ERD917373:ERD917374 FAZ917373:FAZ917374 FKV917373:FKV917374 FUR917373:FUR917374 GEN917373:GEN917374 GOJ917373:GOJ917374 GYF917373:GYF917374 HIB917373:HIB917374 HRX917373:HRX917374 IBT917373:IBT917374 ILP917373:ILP917374 IVL917373:IVL917374 JFH917373:JFH917374 JPD917373:JPD917374 JYZ917373:JYZ917374 KIV917373:KIV917374 KSR917373:KSR917374 LCN917373:LCN917374 LMJ917373:LMJ917374 LWF917373:LWF917374 MGB917373:MGB917374 MPX917373:MPX917374 MZT917373:MZT917374 NJP917373:NJP917374 NTL917373:NTL917374 ODH917373:ODH917374 OND917373:OND917374 OWZ917373:OWZ917374 PGV917373:PGV917374 PQR917373:PQR917374 QAN917373:QAN917374 QKJ917373:QKJ917374 QUF917373:QUF917374 REB917373:REB917374 RNX917373:RNX917374 RXT917373:RXT917374 SHP917373:SHP917374 SRL917373:SRL917374 TBH917373:TBH917374 TLD917373:TLD917374 TUZ917373:TUZ917374 UEV917373:UEV917374 UOR917373:UOR917374 UYN917373:UYN917374 VIJ917373:VIJ917374 VSF917373:VSF917374 WCB917373:WCB917374 WLX917373:WLX917374 WVT917373:WVT917374 K982909:K982910 JH982909:JH982910 TD982909:TD982910 ACZ982909:ACZ982910 AMV982909:AMV982910 AWR982909:AWR982910 BGN982909:BGN982910 BQJ982909:BQJ982910 CAF982909:CAF982910 CKB982909:CKB982910 CTX982909:CTX982910 DDT982909:DDT982910 DNP982909:DNP982910 DXL982909:DXL982910 EHH982909:EHH982910 ERD982909:ERD982910 FAZ982909:FAZ982910 FKV982909:FKV982910 FUR982909:FUR982910 GEN982909:GEN982910 GOJ982909:GOJ982910 GYF982909:GYF982910 HIB982909:HIB982910 HRX982909:HRX982910 IBT982909:IBT982910 ILP982909:ILP982910 IVL982909:IVL982910 JFH982909:JFH982910 JPD982909:JPD982910 JYZ982909:JYZ982910 KIV982909:KIV982910 KSR982909:KSR982910 LCN982909:LCN982910 LMJ982909:LMJ982910 LWF982909:LWF982910 MGB982909:MGB982910 MPX982909:MPX982910 MZT982909:MZT982910 NJP982909:NJP982910 NTL982909:NTL982910 ODH982909:ODH982910 OND982909:OND982910 OWZ982909:OWZ982910 PGV982909:PGV982910 PQR982909:PQR982910 QAN982909:QAN982910 QKJ982909:QKJ982910 QUF982909:QUF982910 REB982909:REB982910 RNX982909:RNX982910 RXT982909:RXT982910 SHP982909:SHP982910 SRL982909:SRL982910 TBH982909:TBH982910 TLD982909:TLD982910 TUZ982909:TUZ982910 UEV982909:UEV982910 UOR982909:UOR982910 UYN982909:UYN982910 VIJ982909:VIJ982910 VSF982909:VSF982910 WCB982909:WCB982910 WLX982909:WLX982910 WVT982909:WVT982910" xr:uid="{59E13CB2-E878-470E-A29C-B50EC91896E3}">
      <formula1>#REF!</formula1>
      <formula2>K65429</formula2>
    </dataValidation>
    <dataValidation type="date" allowBlank="1" showInputMessage="1" showErrorMessage="1" errorTitle="Date Format" error="Please insert date in format &quot;10-Apr-2014&quot;" sqref="K65404 JH65404 TD65404 ACZ65404 AMV65404 AWR65404 BGN65404 BQJ65404 CAF65404 CKB65404 CTX65404 DDT65404 DNP65404 DXL65404 EHH65404 ERD65404 FAZ65404 FKV65404 FUR65404 GEN65404 GOJ65404 GYF65404 HIB65404 HRX65404 IBT65404 ILP65404 IVL65404 JFH65404 JPD65404 JYZ65404 KIV65404 KSR65404 LCN65404 LMJ65404 LWF65404 MGB65404 MPX65404 MZT65404 NJP65404 NTL65404 ODH65404 OND65404 OWZ65404 PGV65404 PQR65404 QAN65404 QKJ65404 QUF65404 REB65404 RNX65404 RXT65404 SHP65404 SRL65404 TBH65404 TLD65404 TUZ65404 UEV65404 UOR65404 UYN65404 VIJ65404 VSF65404 WCB65404 WLX65404 WVT65404 K130940 JH130940 TD130940 ACZ130940 AMV130940 AWR130940 BGN130940 BQJ130940 CAF130940 CKB130940 CTX130940 DDT130940 DNP130940 DXL130940 EHH130940 ERD130940 FAZ130940 FKV130940 FUR130940 GEN130940 GOJ130940 GYF130940 HIB130940 HRX130940 IBT130940 ILP130940 IVL130940 JFH130940 JPD130940 JYZ130940 KIV130940 KSR130940 LCN130940 LMJ130940 LWF130940 MGB130940 MPX130940 MZT130940 NJP130940 NTL130940 ODH130940 OND130940 OWZ130940 PGV130940 PQR130940 QAN130940 QKJ130940 QUF130940 REB130940 RNX130940 RXT130940 SHP130940 SRL130940 TBH130940 TLD130940 TUZ130940 UEV130940 UOR130940 UYN130940 VIJ130940 VSF130940 WCB130940 WLX130940 WVT130940 K196476 JH196476 TD196476 ACZ196476 AMV196476 AWR196476 BGN196476 BQJ196476 CAF196476 CKB196476 CTX196476 DDT196476 DNP196476 DXL196476 EHH196476 ERD196476 FAZ196476 FKV196476 FUR196476 GEN196476 GOJ196476 GYF196476 HIB196476 HRX196476 IBT196476 ILP196476 IVL196476 JFH196476 JPD196476 JYZ196476 KIV196476 KSR196476 LCN196476 LMJ196476 LWF196476 MGB196476 MPX196476 MZT196476 NJP196476 NTL196476 ODH196476 OND196476 OWZ196476 PGV196476 PQR196476 QAN196476 QKJ196476 QUF196476 REB196476 RNX196476 RXT196476 SHP196476 SRL196476 TBH196476 TLD196476 TUZ196476 UEV196476 UOR196476 UYN196476 VIJ196476 VSF196476 WCB196476 WLX196476 WVT196476 K262012 JH262012 TD262012 ACZ262012 AMV262012 AWR262012 BGN262012 BQJ262012 CAF262012 CKB262012 CTX262012 DDT262012 DNP262012 DXL262012 EHH262012 ERD262012 FAZ262012 FKV262012 FUR262012 GEN262012 GOJ262012 GYF262012 HIB262012 HRX262012 IBT262012 ILP262012 IVL262012 JFH262012 JPD262012 JYZ262012 KIV262012 KSR262012 LCN262012 LMJ262012 LWF262012 MGB262012 MPX262012 MZT262012 NJP262012 NTL262012 ODH262012 OND262012 OWZ262012 PGV262012 PQR262012 QAN262012 QKJ262012 QUF262012 REB262012 RNX262012 RXT262012 SHP262012 SRL262012 TBH262012 TLD262012 TUZ262012 UEV262012 UOR262012 UYN262012 VIJ262012 VSF262012 WCB262012 WLX262012 WVT262012 K327548 JH327548 TD327548 ACZ327548 AMV327548 AWR327548 BGN327548 BQJ327548 CAF327548 CKB327548 CTX327548 DDT327548 DNP327548 DXL327548 EHH327548 ERD327548 FAZ327548 FKV327548 FUR327548 GEN327548 GOJ327548 GYF327548 HIB327548 HRX327548 IBT327548 ILP327548 IVL327548 JFH327548 JPD327548 JYZ327548 KIV327548 KSR327548 LCN327548 LMJ327548 LWF327548 MGB327548 MPX327548 MZT327548 NJP327548 NTL327548 ODH327548 OND327548 OWZ327548 PGV327548 PQR327548 QAN327548 QKJ327548 QUF327548 REB327548 RNX327548 RXT327548 SHP327548 SRL327548 TBH327548 TLD327548 TUZ327548 UEV327548 UOR327548 UYN327548 VIJ327548 VSF327548 WCB327548 WLX327548 WVT327548 K393084 JH393084 TD393084 ACZ393084 AMV393084 AWR393084 BGN393084 BQJ393084 CAF393084 CKB393084 CTX393084 DDT393084 DNP393084 DXL393084 EHH393084 ERD393084 FAZ393084 FKV393084 FUR393084 GEN393084 GOJ393084 GYF393084 HIB393084 HRX393084 IBT393084 ILP393084 IVL393084 JFH393084 JPD393084 JYZ393084 KIV393084 KSR393084 LCN393084 LMJ393084 LWF393084 MGB393084 MPX393084 MZT393084 NJP393084 NTL393084 ODH393084 OND393084 OWZ393084 PGV393084 PQR393084 QAN393084 QKJ393084 QUF393084 REB393084 RNX393084 RXT393084 SHP393084 SRL393084 TBH393084 TLD393084 TUZ393084 UEV393084 UOR393084 UYN393084 VIJ393084 VSF393084 WCB393084 WLX393084 WVT393084 K458620 JH458620 TD458620 ACZ458620 AMV458620 AWR458620 BGN458620 BQJ458620 CAF458620 CKB458620 CTX458620 DDT458620 DNP458620 DXL458620 EHH458620 ERD458620 FAZ458620 FKV458620 FUR458620 GEN458620 GOJ458620 GYF458620 HIB458620 HRX458620 IBT458620 ILP458620 IVL458620 JFH458620 JPD458620 JYZ458620 KIV458620 KSR458620 LCN458620 LMJ458620 LWF458620 MGB458620 MPX458620 MZT458620 NJP458620 NTL458620 ODH458620 OND458620 OWZ458620 PGV458620 PQR458620 QAN458620 QKJ458620 QUF458620 REB458620 RNX458620 RXT458620 SHP458620 SRL458620 TBH458620 TLD458620 TUZ458620 UEV458620 UOR458620 UYN458620 VIJ458620 VSF458620 WCB458620 WLX458620 WVT458620 K524156 JH524156 TD524156 ACZ524156 AMV524156 AWR524156 BGN524156 BQJ524156 CAF524156 CKB524156 CTX524156 DDT524156 DNP524156 DXL524156 EHH524156 ERD524156 FAZ524156 FKV524156 FUR524156 GEN524156 GOJ524156 GYF524156 HIB524156 HRX524156 IBT524156 ILP524156 IVL524156 JFH524156 JPD524156 JYZ524156 KIV524156 KSR524156 LCN524156 LMJ524156 LWF524156 MGB524156 MPX524156 MZT524156 NJP524156 NTL524156 ODH524156 OND524156 OWZ524156 PGV524156 PQR524156 QAN524156 QKJ524156 QUF524156 REB524156 RNX524156 RXT524156 SHP524156 SRL524156 TBH524156 TLD524156 TUZ524156 UEV524156 UOR524156 UYN524156 VIJ524156 VSF524156 WCB524156 WLX524156 WVT524156 K589692 JH589692 TD589692 ACZ589692 AMV589692 AWR589692 BGN589692 BQJ589692 CAF589692 CKB589692 CTX589692 DDT589692 DNP589692 DXL589692 EHH589692 ERD589692 FAZ589692 FKV589692 FUR589692 GEN589692 GOJ589692 GYF589692 HIB589692 HRX589692 IBT589692 ILP589692 IVL589692 JFH589692 JPD589692 JYZ589692 KIV589692 KSR589692 LCN589692 LMJ589692 LWF589692 MGB589692 MPX589692 MZT589692 NJP589692 NTL589692 ODH589692 OND589692 OWZ589692 PGV589692 PQR589692 QAN589692 QKJ589692 QUF589692 REB589692 RNX589692 RXT589692 SHP589692 SRL589692 TBH589692 TLD589692 TUZ589692 UEV589692 UOR589692 UYN589692 VIJ589692 VSF589692 WCB589692 WLX589692 WVT589692 K655228 JH655228 TD655228 ACZ655228 AMV655228 AWR655228 BGN655228 BQJ655228 CAF655228 CKB655228 CTX655228 DDT655228 DNP655228 DXL655228 EHH655228 ERD655228 FAZ655228 FKV655228 FUR655228 GEN655228 GOJ655228 GYF655228 HIB655228 HRX655228 IBT655228 ILP655228 IVL655228 JFH655228 JPD655228 JYZ655228 KIV655228 KSR655228 LCN655228 LMJ655228 LWF655228 MGB655228 MPX655228 MZT655228 NJP655228 NTL655228 ODH655228 OND655228 OWZ655228 PGV655228 PQR655228 QAN655228 QKJ655228 QUF655228 REB655228 RNX655228 RXT655228 SHP655228 SRL655228 TBH655228 TLD655228 TUZ655228 UEV655228 UOR655228 UYN655228 VIJ655228 VSF655228 WCB655228 WLX655228 WVT655228 K720764 JH720764 TD720764 ACZ720764 AMV720764 AWR720764 BGN720764 BQJ720764 CAF720764 CKB720764 CTX720764 DDT720764 DNP720764 DXL720764 EHH720764 ERD720764 FAZ720764 FKV720764 FUR720764 GEN720764 GOJ720764 GYF720764 HIB720764 HRX720764 IBT720764 ILP720764 IVL720764 JFH720764 JPD720764 JYZ720764 KIV720764 KSR720764 LCN720764 LMJ720764 LWF720764 MGB720764 MPX720764 MZT720764 NJP720764 NTL720764 ODH720764 OND720764 OWZ720764 PGV720764 PQR720764 QAN720764 QKJ720764 QUF720764 REB720764 RNX720764 RXT720764 SHP720764 SRL720764 TBH720764 TLD720764 TUZ720764 UEV720764 UOR720764 UYN720764 VIJ720764 VSF720764 WCB720764 WLX720764 WVT720764 K786300 JH786300 TD786300 ACZ786300 AMV786300 AWR786300 BGN786300 BQJ786300 CAF786300 CKB786300 CTX786300 DDT786300 DNP786300 DXL786300 EHH786300 ERD786300 FAZ786300 FKV786300 FUR786300 GEN786300 GOJ786300 GYF786300 HIB786300 HRX786300 IBT786300 ILP786300 IVL786300 JFH786300 JPD786300 JYZ786300 KIV786300 KSR786300 LCN786300 LMJ786300 LWF786300 MGB786300 MPX786300 MZT786300 NJP786300 NTL786300 ODH786300 OND786300 OWZ786300 PGV786300 PQR786300 QAN786300 QKJ786300 QUF786300 REB786300 RNX786300 RXT786300 SHP786300 SRL786300 TBH786300 TLD786300 TUZ786300 UEV786300 UOR786300 UYN786300 VIJ786300 VSF786300 WCB786300 WLX786300 WVT786300 K851836 JH851836 TD851836 ACZ851836 AMV851836 AWR851836 BGN851836 BQJ851836 CAF851836 CKB851836 CTX851836 DDT851836 DNP851836 DXL851836 EHH851836 ERD851836 FAZ851836 FKV851836 FUR851836 GEN851836 GOJ851836 GYF851836 HIB851836 HRX851836 IBT851836 ILP851836 IVL851836 JFH851836 JPD851836 JYZ851836 KIV851836 KSR851836 LCN851836 LMJ851836 LWF851836 MGB851836 MPX851836 MZT851836 NJP851836 NTL851836 ODH851836 OND851836 OWZ851836 PGV851836 PQR851836 QAN851836 QKJ851836 QUF851836 REB851836 RNX851836 RXT851836 SHP851836 SRL851836 TBH851836 TLD851836 TUZ851836 UEV851836 UOR851836 UYN851836 VIJ851836 VSF851836 WCB851836 WLX851836 WVT851836 K917372 JH917372 TD917372 ACZ917372 AMV917372 AWR917372 BGN917372 BQJ917372 CAF917372 CKB917372 CTX917372 DDT917372 DNP917372 DXL917372 EHH917372 ERD917372 FAZ917372 FKV917372 FUR917372 GEN917372 GOJ917372 GYF917372 HIB917372 HRX917372 IBT917372 ILP917372 IVL917372 JFH917372 JPD917372 JYZ917372 KIV917372 KSR917372 LCN917372 LMJ917372 LWF917372 MGB917372 MPX917372 MZT917372 NJP917372 NTL917372 ODH917372 OND917372 OWZ917372 PGV917372 PQR917372 QAN917372 QKJ917372 QUF917372 REB917372 RNX917372 RXT917372 SHP917372 SRL917372 TBH917372 TLD917372 TUZ917372 UEV917372 UOR917372 UYN917372 VIJ917372 VSF917372 WCB917372 WLX917372 WVT917372 K982908 JH982908 TD982908 ACZ982908 AMV982908 AWR982908 BGN982908 BQJ982908 CAF982908 CKB982908 CTX982908 DDT982908 DNP982908 DXL982908 EHH982908 ERD982908 FAZ982908 FKV982908 FUR982908 GEN982908 GOJ982908 GYF982908 HIB982908 HRX982908 IBT982908 ILP982908 IVL982908 JFH982908 JPD982908 JYZ982908 KIV982908 KSR982908 LCN982908 LMJ982908 LWF982908 MGB982908 MPX982908 MZT982908 NJP982908 NTL982908 ODH982908 OND982908 OWZ982908 PGV982908 PQR982908 QAN982908 QKJ982908 QUF982908 REB982908 RNX982908 RXT982908 SHP982908 SRL982908 TBH982908 TLD982908 TUZ982908 UEV982908 UOR982908 UYN982908 VIJ982908 VSF982908 WCB982908 WLX982908 WVT982908" xr:uid="{7AE91C3C-23D8-4ADC-875F-BEBE28081098}">
      <formula1>#REF!</formula1>
      <formula2>K65427</formula2>
    </dataValidation>
    <dataValidation type="date" allowBlank="1" showInputMessage="1" showErrorMessage="1" errorTitle="Date Format" error="Please insert date in format &quot;10-Apr-2014&quot;" sqref="K65408:L65408 JH65408:JI65408 TD65408:TE65408 ACZ65408:ADA65408 AMV65408:AMW65408 AWR65408:AWS65408 BGN65408:BGO65408 BQJ65408:BQK65408 CAF65408:CAG65408 CKB65408:CKC65408 CTX65408:CTY65408 DDT65408:DDU65408 DNP65408:DNQ65408 DXL65408:DXM65408 EHH65408:EHI65408 ERD65408:ERE65408 FAZ65408:FBA65408 FKV65408:FKW65408 FUR65408:FUS65408 GEN65408:GEO65408 GOJ65408:GOK65408 GYF65408:GYG65408 HIB65408:HIC65408 HRX65408:HRY65408 IBT65408:IBU65408 ILP65408:ILQ65408 IVL65408:IVM65408 JFH65408:JFI65408 JPD65408:JPE65408 JYZ65408:JZA65408 KIV65408:KIW65408 KSR65408:KSS65408 LCN65408:LCO65408 LMJ65408:LMK65408 LWF65408:LWG65408 MGB65408:MGC65408 MPX65408:MPY65408 MZT65408:MZU65408 NJP65408:NJQ65408 NTL65408:NTM65408 ODH65408:ODI65408 OND65408:ONE65408 OWZ65408:OXA65408 PGV65408:PGW65408 PQR65408:PQS65408 QAN65408:QAO65408 QKJ65408:QKK65408 QUF65408:QUG65408 REB65408:REC65408 RNX65408:RNY65408 RXT65408:RXU65408 SHP65408:SHQ65408 SRL65408:SRM65408 TBH65408:TBI65408 TLD65408:TLE65408 TUZ65408:TVA65408 UEV65408:UEW65408 UOR65408:UOS65408 UYN65408:UYO65408 VIJ65408:VIK65408 VSF65408:VSG65408 WCB65408:WCC65408 WLX65408:WLY65408 WVT65408:WVU65408 K130944:L130944 JH130944:JI130944 TD130944:TE130944 ACZ130944:ADA130944 AMV130944:AMW130944 AWR130944:AWS130944 BGN130944:BGO130944 BQJ130944:BQK130944 CAF130944:CAG130944 CKB130944:CKC130944 CTX130944:CTY130944 DDT130944:DDU130944 DNP130944:DNQ130944 DXL130944:DXM130944 EHH130944:EHI130944 ERD130944:ERE130944 FAZ130944:FBA130944 FKV130944:FKW130944 FUR130944:FUS130944 GEN130944:GEO130944 GOJ130944:GOK130944 GYF130944:GYG130944 HIB130944:HIC130944 HRX130944:HRY130944 IBT130944:IBU130944 ILP130944:ILQ130944 IVL130944:IVM130944 JFH130944:JFI130944 JPD130944:JPE130944 JYZ130944:JZA130944 KIV130944:KIW130944 KSR130944:KSS130944 LCN130944:LCO130944 LMJ130944:LMK130944 LWF130944:LWG130944 MGB130944:MGC130944 MPX130944:MPY130944 MZT130944:MZU130944 NJP130944:NJQ130944 NTL130944:NTM130944 ODH130944:ODI130944 OND130944:ONE130944 OWZ130944:OXA130944 PGV130944:PGW130944 PQR130944:PQS130944 QAN130944:QAO130944 QKJ130944:QKK130944 QUF130944:QUG130944 REB130944:REC130944 RNX130944:RNY130944 RXT130944:RXU130944 SHP130944:SHQ130944 SRL130944:SRM130944 TBH130944:TBI130944 TLD130944:TLE130944 TUZ130944:TVA130944 UEV130944:UEW130944 UOR130944:UOS130944 UYN130944:UYO130944 VIJ130944:VIK130944 VSF130944:VSG130944 WCB130944:WCC130944 WLX130944:WLY130944 WVT130944:WVU130944 K196480:L196480 JH196480:JI196480 TD196480:TE196480 ACZ196480:ADA196480 AMV196480:AMW196480 AWR196480:AWS196480 BGN196480:BGO196480 BQJ196480:BQK196480 CAF196480:CAG196480 CKB196480:CKC196480 CTX196480:CTY196480 DDT196480:DDU196480 DNP196480:DNQ196480 DXL196480:DXM196480 EHH196480:EHI196480 ERD196480:ERE196480 FAZ196480:FBA196480 FKV196480:FKW196480 FUR196480:FUS196480 GEN196480:GEO196480 GOJ196480:GOK196480 GYF196480:GYG196480 HIB196480:HIC196480 HRX196480:HRY196480 IBT196480:IBU196480 ILP196480:ILQ196480 IVL196480:IVM196480 JFH196480:JFI196480 JPD196480:JPE196480 JYZ196480:JZA196480 KIV196480:KIW196480 KSR196480:KSS196480 LCN196480:LCO196480 LMJ196480:LMK196480 LWF196480:LWG196480 MGB196480:MGC196480 MPX196480:MPY196480 MZT196480:MZU196480 NJP196480:NJQ196480 NTL196480:NTM196480 ODH196480:ODI196480 OND196480:ONE196480 OWZ196480:OXA196480 PGV196480:PGW196480 PQR196480:PQS196480 QAN196480:QAO196480 QKJ196480:QKK196480 QUF196480:QUG196480 REB196480:REC196480 RNX196480:RNY196480 RXT196480:RXU196480 SHP196480:SHQ196480 SRL196480:SRM196480 TBH196480:TBI196480 TLD196480:TLE196480 TUZ196480:TVA196480 UEV196480:UEW196480 UOR196480:UOS196480 UYN196480:UYO196480 VIJ196480:VIK196480 VSF196480:VSG196480 WCB196480:WCC196480 WLX196480:WLY196480 WVT196480:WVU196480 K262016:L262016 JH262016:JI262016 TD262016:TE262016 ACZ262016:ADA262016 AMV262016:AMW262016 AWR262016:AWS262016 BGN262016:BGO262016 BQJ262016:BQK262016 CAF262016:CAG262016 CKB262016:CKC262016 CTX262016:CTY262016 DDT262016:DDU262016 DNP262016:DNQ262016 DXL262016:DXM262016 EHH262016:EHI262016 ERD262016:ERE262016 FAZ262016:FBA262016 FKV262016:FKW262016 FUR262016:FUS262016 GEN262016:GEO262016 GOJ262016:GOK262016 GYF262016:GYG262016 HIB262016:HIC262016 HRX262016:HRY262016 IBT262016:IBU262016 ILP262016:ILQ262016 IVL262016:IVM262016 JFH262016:JFI262016 JPD262016:JPE262016 JYZ262016:JZA262016 KIV262016:KIW262016 KSR262016:KSS262016 LCN262016:LCO262016 LMJ262016:LMK262016 LWF262016:LWG262016 MGB262016:MGC262016 MPX262016:MPY262016 MZT262016:MZU262016 NJP262016:NJQ262016 NTL262016:NTM262016 ODH262016:ODI262016 OND262016:ONE262016 OWZ262016:OXA262016 PGV262016:PGW262016 PQR262016:PQS262016 QAN262016:QAO262016 QKJ262016:QKK262016 QUF262016:QUG262016 REB262016:REC262016 RNX262016:RNY262016 RXT262016:RXU262016 SHP262016:SHQ262016 SRL262016:SRM262016 TBH262016:TBI262016 TLD262016:TLE262016 TUZ262016:TVA262016 UEV262016:UEW262016 UOR262016:UOS262016 UYN262016:UYO262016 VIJ262016:VIK262016 VSF262016:VSG262016 WCB262016:WCC262016 WLX262016:WLY262016 WVT262016:WVU262016 K327552:L327552 JH327552:JI327552 TD327552:TE327552 ACZ327552:ADA327552 AMV327552:AMW327552 AWR327552:AWS327552 BGN327552:BGO327552 BQJ327552:BQK327552 CAF327552:CAG327552 CKB327552:CKC327552 CTX327552:CTY327552 DDT327552:DDU327552 DNP327552:DNQ327552 DXL327552:DXM327552 EHH327552:EHI327552 ERD327552:ERE327552 FAZ327552:FBA327552 FKV327552:FKW327552 FUR327552:FUS327552 GEN327552:GEO327552 GOJ327552:GOK327552 GYF327552:GYG327552 HIB327552:HIC327552 HRX327552:HRY327552 IBT327552:IBU327552 ILP327552:ILQ327552 IVL327552:IVM327552 JFH327552:JFI327552 JPD327552:JPE327552 JYZ327552:JZA327552 KIV327552:KIW327552 KSR327552:KSS327552 LCN327552:LCO327552 LMJ327552:LMK327552 LWF327552:LWG327552 MGB327552:MGC327552 MPX327552:MPY327552 MZT327552:MZU327552 NJP327552:NJQ327552 NTL327552:NTM327552 ODH327552:ODI327552 OND327552:ONE327552 OWZ327552:OXA327552 PGV327552:PGW327552 PQR327552:PQS327552 QAN327552:QAO327552 QKJ327552:QKK327552 QUF327552:QUG327552 REB327552:REC327552 RNX327552:RNY327552 RXT327552:RXU327552 SHP327552:SHQ327552 SRL327552:SRM327552 TBH327552:TBI327552 TLD327552:TLE327552 TUZ327552:TVA327552 UEV327552:UEW327552 UOR327552:UOS327552 UYN327552:UYO327552 VIJ327552:VIK327552 VSF327552:VSG327552 WCB327552:WCC327552 WLX327552:WLY327552 WVT327552:WVU327552 K393088:L393088 JH393088:JI393088 TD393088:TE393088 ACZ393088:ADA393088 AMV393088:AMW393088 AWR393088:AWS393088 BGN393088:BGO393088 BQJ393088:BQK393088 CAF393088:CAG393088 CKB393088:CKC393088 CTX393088:CTY393088 DDT393088:DDU393088 DNP393088:DNQ393088 DXL393088:DXM393088 EHH393088:EHI393088 ERD393088:ERE393088 FAZ393088:FBA393088 FKV393088:FKW393088 FUR393088:FUS393088 GEN393088:GEO393088 GOJ393088:GOK393088 GYF393088:GYG393088 HIB393088:HIC393088 HRX393088:HRY393088 IBT393088:IBU393088 ILP393088:ILQ393088 IVL393088:IVM393088 JFH393088:JFI393088 JPD393088:JPE393088 JYZ393088:JZA393088 KIV393088:KIW393088 KSR393088:KSS393088 LCN393088:LCO393088 LMJ393088:LMK393088 LWF393088:LWG393088 MGB393088:MGC393088 MPX393088:MPY393088 MZT393088:MZU393088 NJP393088:NJQ393088 NTL393088:NTM393088 ODH393088:ODI393088 OND393088:ONE393088 OWZ393088:OXA393088 PGV393088:PGW393088 PQR393088:PQS393088 QAN393088:QAO393088 QKJ393088:QKK393088 QUF393088:QUG393088 REB393088:REC393088 RNX393088:RNY393088 RXT393088:RXU393088 SHP393088:SHQ393088 SRL393088:SRM393088 TBH393088:TBI393088 TLD393088:TLE393088 TUZ393088:TVA393088 UEV393088:UEW393088 UOR393088:UOS393088 UYN393088:UYO393088 VIJ393088:VIK393088 VSF393088:VSG393088 WCB393088:WCC393088 WLX393088:WLY393088 WVT393088:WVU393088 K458624:L458624 JH458624:JI458624 TD458624:TE458624 ACZ458624:ADA458624 AMV458624:AMW458624 AWR458624:AWS458624 BGN458624:BGO458624 BQJ458624:BQK458624 CAF458624:CAG458624 CKB458624:CKC458624 CTX458624:CTY458624 DDT458624:DDU458624 DNP458624:DNQ458624 DXL458624:DXM458624 EHH458624:EHI458624 ERD458624:ERE458624 FAZ458624:FBA458624 FKV458624:FKW458624 FUR458624:FUS458624 GEN458624:GEO458624 GOJ458624:GOK458624 GYF458624:GYG458624 HIB458624:HIC458624 HRX458624:HRY458624 IBT458624:IBU458624 ILP458624:ILQ458624 IVL458624:IVM458624 JFH458624:JFI458624 JPD458624:JPE458624 JYZ458624:JZA458624 KIV458624:KIW458624 KSR458624:KSS458624 LCN458624:LCO458624 LMJ458624:LMK458624 LWF458624:LWG458624 MGB458624:MGC458624 MPX458624:MPY458624 MZT458624:MZU458624 NJP458624:NJQ458624 NTL458624:NTM458624 ODH458624:ODI458624 OND458624:ONE458624 OWZ458624:OXA458624 PGV458624:PGW458624 PQR458624:PQS458624 QAN458624:QAO458624 QKJ458624:QKK458624 QUF458624:QUG458624 REB458624:REC458624 RNX458624:RNY458624 RXT458624:RXU458624 SHP458624:SHQ458624 SRL458624:SRM458624 TBH458624:TBI458624 TLD458624:TLE458624 TUZ458624:TVA458624 UEV458624:UEW458624 UOR458624:UOS458624 UYN458624:UYO458624 VIJ458624:VIK458624 VSF458624:VSG458624 WCB458624:WCC458624 WLX458624:WLY458624 WVT458624:WVU458624 K524160:L524160 JH524160:JI524160 TD524160:TE524160 ACZ524160:ADA524160 AMV524160:AMW524160 AWR524160:AWS524160 BGN524160:BGO524160 BQJ524160:BQK524160 CAF524160:CAG524160 CKB524160:CKC524160 CTX524160:CTY524160 DDT524160:DDU524160 DNP524160:DNQ524160 DXL524160:DXM524160 EHH524160:EHI524160 ERD524160:ERE524160 FAZ524160:FBA524160 FKV524160:FKW524160 FUR524160:FUS524160 GEN524160:GEO524160 GOJ524160:GOK524160 GYF524160:GYG524160 HIB524160:HIC524160 HRX524160:HRY524160 IBT524160:IBU524160 ILP524160:ILQ524160 IVL524160:IVM524160 JFH524160:JFI524160 JPD524160:JPE524160 JYZ524160:JZA524160 KIV524160:KIW524160 KSR524160:KSS524160 LCN524160:LCO524160 LMJ524160:LMK524160 LWF524160:LWG524160 MGB524160:MGC524160 MPX524160:MPY524160 MZT524160:MZU524160 NJP524160:NJQ524160 NTL524160:NTM524160 ODH524160:ODI524160 OND524160:ONE524160 OWZ524160:OXA524160 PGV524160:PGW524160 PQR524160:PQS524160 QAN524160:QAO524160 QKJ524160:QKK524160 QUF524160:QUG524160 REB524160:REC524160 RNX524160:RNY524160 RXT524160:RXU524160 SHP524160:SHQ524160 SRL524160:SRM524160 TBH524160:TBI524160 TLD524160:TLE524160 TUZ524160:TVA524160 UEV524160:UEW524160 UOR524160:UOS524160 UYN524160:UYO524160 VIJ524160:VIK524160 VSF524160:VSG524160 WCB524160:WCC524160 WLX524160:WLY524160 WVT524160:WVU524160 K589696:L589696 JH589696:JI589696 TD589696:TE589696 ACZ589696:ADA589696 AMV589696:AMW589696 AWR589696:AWS589696 BGN589696:BGO589696 BQJ589696:BQK589696 CAF589696:CAG589696 CKB589696:CKC589696 CTX589696:CTY589696 DDT589696:DDU589696 DNP589696:DNQ589696 DXL589696:DXM589696 EHH589696:EHI589696 ERD589696:ERE589696 FAZ589696:FBA589696 FKV589696:FKW589696 FUR589696:FUS589696 GEN589696:GEO589696 GOJ589696:GOK589696 GYF589696:GYG589696 HIB589696:HIC589696 HRX589696:HRY589696 IBT589696:IBU589696 ILP589696:ILQ589696 IVL589696:IVM589696 JFH589696:JFI589696 JPD589696:JPE589696 JYZ589696:JZA589696 KIV589696:KIW589696 KSR589696:KSS589696 LCN589696:LCO589696 LMJ589696:LMK589696 LWF589696:LWG589696 MGB589696:MGC589696 MPX589696:MPY589696 MZT589696:MZU589696 NJP589696:NJQ589696 NTL589696:NTM589696 ODH589696:ODI589696 OND589696:ONE589696 OWZ589696:OXA589696 PGV589696:PGW589696 PQR589696:PQS589696 QAN589696:QAO589696 QKJ589696:QKK589696 QUF589696:QUG589696 REB589696:REC589696 RNX589696:RNY589696 RXT589696:RXU589696 SHP589696:SHQ589696 SRL589696:SRM589696 TBH589696:TBI589696 TLD589696:TLE589696 TUZ589696:TVA589696 UEV589696:UEW589696 UOR589696:UOS589696 UYN589696:UYO589696 VIJ589696:VIK589696 VSF589696:VSG589696 WCB589696:WCC589696 WLX589696:WLY589696 WVT589696:WVU589696 K655232:L655232 JH655232:JI655232 TD655232:TE655232 ACZ655232:ADA655232 AMV655232:AMW655232 AWR655232:AWS655232 BGN655232:BGO655232 BQJ655232:BQK655232 CAF655232:CAG655232 CKB655232:CKC655232 CTX655232:CTY655232 DDT655232:DDU655232 DNP655232:DNQ655232 DXL655232:DXM655232 EHH655232:EHI655232 ERD655232:ERE655232 FAZ655232:FBA655232 FKV655232:FKW655232 FUR655232:FUS655232 GEN655232:GEO655232 GOJ655232:GOK655232 GYF655232:GYG655232 HIB655232:HIC655232 HRX655232:HRY655232 IBT655232:IBU655232 ILP655232:ILQ655232 IVL655232:IVM655232 JFH655232:JFI655232 JPD655232:JPE655232 JYZ655232:JZA655232 KIV655232:KIW655232 KSR655232:KSS655232 LCN655232:LCO655232 LMJ655232:LMK655232 LWF655232:LWG655232 MGB655232:MGC655232 MPX655232:MPY655232 MZT655232:MZU655232 NJP655232:NJQ655232 NTL655232:NTM655232 ODH655232:ODI655232 OND655232:ONE655232 OWZ655232:OXA655232 PGV655232:PGW655232 PQR655232:PQS655232 QAN655232:QAO655232 QKJ655232:QKK655232 QUF655232:QUG655232 REB655232:REC655232 RNX655232:RNY655232 RXT655232:RXU655232 SHP655232:SHQ655232 SRL655232:SRM655232 TBH655232:TBI655232 TLD655232:TLE655232 TUZ655232:TVA655232 UEV655232:UEW655232 UOR655232:UOS655232 UYN655232:UYO655232 VIJ655232:VIK655232 VSF655232:VSG655232 WCB655232:WCC655232 WLX655232:WLY655232 WVT655232:WVU655232 K720768:L720768 JH720768:JI720768 TD720768:TE720768 ACZ720768:ADA720768 AMV720768:AMW720768 AWR720768:AWS720768 BGN720768:BGO720768 BQJ720768:BQK720768 CAF720768:CAG720768 CKB720768:CKC720768 CTX720768:CTY720768 DDT720768:DDU720768 DNP720768:DNQ720768 DXL720768:DXM720768 EHH720768:EHI720768 ERD720768:ERE720768 FAZ720768:FBA720768 FKV720768:FKW720768 FUR720768:FUS720768 GEN720768:GEO720768 GOJ720768:GOK720768 GYF720768:GYG720768 HIB720768:HIC720768 HRX720768:HRY720768 IBT720768:IBU720768 ILP720768:ILQ720768 IVL720768:IVM720768 JFH720768:JFI720768 JPD720768:JPE720768 JYZ720768:JZA720768 KIV720768:KIW720768 KSR720768:KSS720768 LCN720768:LCO720768 LMJ720768:LMK720768 LWF720768:LWG720768 MGB720768:MGC720768 MPX720768:MPY720768 MZT720768:MZU720768 NJP720768:NJQ720768 NTL720768:NTM720768 ODH720768:ODI720768 OND720768:ONE720768 OWZ720768:OXA720768 PGV720768:PGW720768 PQR720768:PQS720768 QAN720768:QAO720768 QKJ720768:QKK720768 QUF720768:QUG720768 REB720768:REC720768 RNX720768:RNY720768 RXT720768:RXU720768 SHP720768:SHQ720768 SRL720768:SRM720768 TBH720768:TBI720768 TLD720768:TLE720768 TUZ720768:TVA720768 UEV720768:UEW720768 UOR720768:UOS720768 UYN720768:UYO720768 VIJ720768:VIK720768 VSF720768:VSG720768 WCB720768:WCC720768 WLX720768:WLY720768 WVT720768:WVU720768 K786304:L786304 JH786304:JI786304 TD786304:TE786304 ACZ786304:ADA786304 AMV786304:AMW786304 AWR786304:AWS786304 BGN786304:BGO786304 BQJ786304:BQK786304 CAF786304:CAG786304 CKB786304:CKC786304 CTX786304:CTY786304 DDT786304:DDU786304 DNP786304:DNQ786304 DXL786304:DXM786304 EHH786304:EHI786304 ERD786304:ERE786304 FAZ786304:FBA786304 FKV786304:FKW786304 FUR786304:FUS786304 GEN786304:GEO786304 GOJ786304:GOK786304 GYF786304:GYG786304 HIB786304:HIC786304 HRX786304:HRY786304 IBT786304:IBU786304 ILP786304:ILQ786304 IVL786304:IVM786304 JFH786304:JFI786304 JPD786304:JPE786304 JYZ786304:JZA786304 KIV786304:KIW786304 KSR786304:KSS786304 LCN786304:LCO786304 LMJ786304:LMK786304 LWF786304:LWG786304 MGB786304:MGC786304 MPX786304:MPY786304 MZT786304:MZU786304 NJP786304:NJQ786304 NTL786304:NTM786304 ODH786304:ODI786304 OND786304:ONE786304 OWZ786304:OXA786304 PGV786304:PGW786304 PQR786304:PQS786304 QAN786304:QAO786304 QKJ786304:QKK786304 QUF786304:QUG786304 REB786304:REC786304 RNX786304:RNY786304 RXT786304:RXU786304 SHP786304:SHQ786304 SRL786304:SRM786304 TBH786304:TBI786304 TLD786304:TLE786304 TUZ786304:TVA786304 UEV786304:UEW786304 UOR786304:UOS786304 UYN786304:UYO786304 VIJ786304:VIK786304 VSF786304:VSG786304 WCB786304:WCC786304 WLX786304:WLY786304 WVT786304:WVU786304 K851840:L851840 JH851840:JI851840 TD851840:TE851840 ACZ851840:ADA851840 AMV851840:AMW851840 AWR851840:AWS851840 BGN851840:BGO851840 BQJ851840:BQK851840 CAF851840:CAG851840 CKB851840:CKC851840 CTX851840:CTY851840 DDT851840:DDU851840 DNP851840:DNQ851840 DXL851840:DXM851840 EHH851840:EHI851840 ERD851840:ERE851840 FAZ851840:FBA851840 FKV851840:FKW851840 FUR851840:FUS851840 GEN851840:GEO851840 GOJ851840:GOK851840 GYF851840:GYG851840 HIB851840:HIC851840 HRX851840:HRY851840 IBT851840:IBU851840 ILP851840:ILQ851840 IVL851840:IVM851840 JFH851840:JFI851840 JPD851840:JPE851840 JYZ851840:JZA851840 KIV851840:KIW851840 KSR851840:KSS851840 LCN851840:LCO851840 LMJ851840:LMK851840 LWF851840:LWG851840 MGB851840:MGC851840 MPX851840:MPY851840 MZT851840:MZU851840 NJP851840:NJQ851840 NTL851840:NTM851840 ODH851840:ODI851840 OND851840:ONE851840 OWZ851840:OXA851840 PGV851840:PGW851840 PQR851840:PQS851840 QAN851840:QAO851840 QKJ851840:QKK851840 QUF851840:QUG851840 REB851840:REC851840 RNX851840:RNY851840 RXT851840:RXU851840 SHP851840:SHQ851840 SRL851840:SRM851840 TBH851840:TBI851840 TLD851840:TLE851840 TUZ851840:TVA851840 UEV851840:UEW851840 UOR851840:UOS851840 UYN851840:UYO851840 VIJ851840:VIK851840 VSF851840:VSG851840 WCB851840:WCC851840 WLX851840:WLY851840 WVT851840:WVU851840 K917376:L917376 JH917376:JI917376 TD917376:TE917376 ACZ917376:ADA917376 AMV917376:AMW917376 AWR917376:AWS917376 BGN917376:BGO917376 BQJ917376:BQK917376 CAF917376:CAG917376 CKB917376:CKC917376 CTX917376:CTY917376 DDT917376:DDU917376 DNP917376:DNQ917376 DXL917376:DXM917376 EHH917376:EHI917376 ERD917376:ERE917376 FAZ917376:FBA917376 FKV917376:FKW917376 FUR917376:FUS917376 GEN917376:GEO917376 GOJ917376:GOK917376 GYF917376:GYG917376 HIB917376:HIC917376 HRX917376:HRY917376 IBT917376:IBU917376 ILP917376:ILQ917376 IVL917376:IVM917376 JFH917376:JFI917376 JPD917376:JPE917376 JYZ917376:JZA917376 KIV917376:KIW917376 KSR917376:KSS917376 LCN917376:LCO917376 LMJ917376:LMK917376 LWF917376:LWG917376 MGB917376:MGC917376 MPX917376:MPY917376 MZT917376:MZU917376 NJP917376:NJQ917376 NTL917376:NTM917376 ODH917376:ODI917376 OND917376:ONE917376 OWZ917376:OXA917376 PGV917376:PGW917376 PQR917376:PQS917376 QAN917376:QAO917376 QKJ917376:QKK917376 QUF917376:QUG917376 REB917376:REC917376 RNX917376:RNY917376 RXT917376:RXU917376 SHP917376:SHQ917376 SRL917376:SRM917376 TBH917376:TBI917376 TLD917376:TLE917376 TUZ917376:TVA917376 UEV917376:UEW917376 UOR917376:UOS917376 UYN917376:UYO917376 VIJ917376:VIK917376 VSF917376:VSG917376 WCB917376:WCC917376 WLX917376:WLY917376 WVT917376:WVU917376 K982912:L982912 JH982912:JI982912 TD982912:TE982912 ACZ982912:ADA982912 AMV982912:AMW982912 AWR982912:AWS982912 BGN982912:BGO982912 BQJ982912:BQK982912 CAF982912:CAG982912 CKB982912:CKC982912 CTX982912:CTY982912 DDT982912:DDU982912 DNP982912:DNQ982912 DXL982912:DXM982912 EHH982912:EHI982912 ERD982912:ERE982912 FAZ982912:FBA982912 FKV982912:FKW982912 FUR982912:FUS982912 GEN982912:GEO982912 GOJ982912:GOK982912 GYF982912:GYG982912 HIB982912:HIC982912 HRX982912:HRY982912 IBT982912:IBU982912 ILP982912:ILQ982912 IVL982912:IVM982912 JFH982912:JFI982912 JPD982912:JPE982912 JYZ982912:JZA982912 KIV982912:KIW982912 KSR982912:KSS982912 LCN982912:LCO982912 LMJ982912:LMK982912 LWF982912:LWG982912 MGB982912:MGC982912 MPX982912:MPY982912 MZT982912:MZU982912 NJP982912:NJQ982912 NTL982912:NTM982912 ODH982912:ODI982912 OND982912:ONE982912 OWZ982912:OXA982912 PGV982912:PGW982912 PQR982912:PQS982912 QAN982912:QAO982912 QKJ982912:QKK982912 QUF982912:QUG982912 REB982912:REC982912 RNX982912:RNY982912 RXT982912:RXU982912 SHP982912:SHQ982912 SRL982912:SRM982912 TBH982912:TBI982912 TLD982912:TLE982912 TUZ982912:TVA982912 UEV982912:UEW982912 UOR982912:UOS982912 UYN982912:UYO982912 VIJ982912:VIK982912 VSF982912:VSG982912 WCB982912:WCC982912 WLX982912:WLY982912 WVT982912:WVU982912 K65429:L65542 JH65429:JI65542 TD65429:TE65542 ACZ65429:ADA65542 AMV65429:AMW65542 AWR65429:AWS65542 BGN65429:BGO65542 BQJ65429:BQK65542 CAF65429:CAG65542 CKB65429:CKC65542 CTX65429:CTY65542 DDT65429:DDU65542 DNP65429:DNQ65542 DXL65429:DXM65542 EHH65429:EHI65542 ERD65429:ERE65542 FAZ65429:FBA65542 FKV65429:FKW65542 FUR65429:FUS65542 GEN65429:GEO65542 GOJ65429:GOK65542 GYF65429:GYG65542 HIB65429:HIC65542 HRX65429:HRY65542 IBT65429:IBU65542 ILP65429:ILQ65542 IVL65429:IVM65542 JFH65429:JFI65542 JPD65429:JPE65542 JYZ65429:JZA65542 KIV65429:KIW65542 KSR65429:KSS65542 LCN65429:LCO65542 LMJ65429:LMK65542 LWF65429:LWG65542 MGB65429:MGC65542 MPX65429:MPY65542 MZT65429:MZU65542 NJP65429:NJQ65542 NTL65429:NTM65542 ODH65429:ODI65542 OND65429:ONE65542 OWZ65429:OXA65542 PGV65429:PGW65542 PQR65429:PQS65542 QAN65429:QAO65542 QKJ65429:QKK65542 QUF65429:QUG65542 REB65429:REC65542 RNX65429:RNY65542 RXT65429:RXU65542 SHP65429:SHQ65542 SRL65429:SRM65542 TBH65429:TBI65542 TLD65429:TLE65542 TUZ65429:TVA65542 UEV65429:UEW65542 UOR65429:UOS65542 UYN65429:UYO65542 VIJ65429:VIK65542 VSF65429:VSG65542 WCB65429:WCC65542 WLX65429:WLY65542 WVT65429:WVU65542 K130965:L131078 JH130965:JI131078 TD130965:TE131078 ACZ130965:ADA131078 AMV130965:AMW131078 AWR130965:AWS131078 BGN130965:BGO131078 BQJ130965:BQK131078 CAF130965:CAG131078 CKB130965:CKC131078 CTX130965:CTY131078 DDT130965:DDU131078 DNP130965:DNQ131078 DXL130965:DXM131078 EHH130965:EHI131078 ERD130965:ERE131078 FAZ130965:FBA131078 FKV130965:FKW131078 FUR130965:FUS131078 GEN130965:GEO131078 GOJ130965:GOK131078 GYF130965:GYG131078 HIB130965:HIC131078 HRX130965:HRY131078 IBT130965:IBU131078 ILP130965:ILQ131078 IVL130965:IVM131078 JFH130965:JFI131078 JPD130965:JPE131078 JYZ130965:JZA131078 KIV130965:KIW131078 KSR130965:KSS131078 LCN130965:LCO131078 LMJ130965:LMK131078 LWF130965:LWG131078 MGB130965:MGC131078 MPX130965:MPY131078 MZT130965:MZU131078 NJP130965:NJQ131078 NTL130965:NTM131078 ODH130965:ODI131078 OND130965:ONE131078 OWZ130965:OXA131078 PGV130965:PGW131078 PQR130965:PQS131078 QAN130965:QAO131078 QKJ130965:QKK131078 QUF130965:QUG131078 REB130965:REC131078 RNX130965:RNY131078 RXT130965:RXU131078 SHP130965:SHQ131078 SRL130965:SRM131078 TBH130965:TBI131078 TLD130965:TLE131078 TUZ130965:TVA131078 UEV130965:UEW131078 UOR130965:UOS131078 UYN130965:UYO131078 VIJ130965:VIK131078 VSF130965:VSG131078 WCB130965:WCC131078 WLX130965:WLY131078 WVT130965:WVU131078 K196501:L196614 JH196501:JI196614 TD196501:TE196614 ACZ196501:ADA196614 AMV196501:AMW196614 AWR196501:AWS196614 BGN196501:BGO196614 BQJ196501:BQK196614 CAF196501:CAG196614 CKB196501:CKC196614 CTX196501:CTY196614 DDT196501:DDU196614 DNP196501:DNQ196614 DXL196501:DXM196614 EHH196501:EHI196614 ERD196501:ERE196614 FAZ196501:FBA196614 FKV196501:FKW196614 FUR196501:FUS196614 GEN196501:GEO196614 GOJ196501:GOK196614 GYF196501:GYG196614 HIB196501:HIC196614 HRX196501:HRY196614 IBT196501:IBU196614 ILP196501:ILQ196614 IVL196501:IVM196614 JFH196501:JFI196614 JPD196501:JPE196614 JYZ196501:JZA196614 KIV196501:KIW196614 KSR196501:KSS196614 LCN196501:LCO196614 LMJ196501:LMK196614 LWF196501:LWG196614 MGB196501:MGC196614 MPX196501:MPY196614 MZT196501:MZU196614 NJP196501:NJQ196614 NTL196501:NTM196614 ODH196501:ODI196614 OND196501:ONE196614 OWZ196501:OXA196614 PGV196501:PGW196614 PQR196501:PQS196614 QAN196501:QAO196614 QKJ196501:QKK196614 QUF196501:QUG196614 REB196501:REC196614 RNX196501:RNY196614 RXT196501:RXU196614 SHP196501:SHQ196614 SRL196501:SRM196614 TBH196501:TBI196614 TLD196501:TLE196614 TUZ196501:TVA196614 UEV196501:UEW196614 UOR196501:UOS196614 UYN196501:UYO196614 VIJ196501:VIK196614 VSF196501:VSG196614 WCB196501:WCC196614 WLX196501:WLY196614 WVT196501:WVU196614 K262037:L262150 JH262037:JI262150 TD262037:TE262150 ACZ262037:ADA262150 AMV262037:AMW262150 AWR262037:AWS262150 BGN262037:BGO262150 BQJ262037:BQK262150 CAF262037:CAG262150 CKB262037:CKC262150 CTX262037:CTY262150 DDT262037:DDU262150 DNP262037:DNQ262150 DXL262037:DXM262150 EHH262037:EHI262150 ERD262037:ERE262150 FAZ262037:FBA262150 FKV262037:FKW262150 FUR262037:FUS262150 GEN262037:GEO262150 GOJ262037:GOK262150 GYF262037:GYG262150 HIB262037:HIC262150 HRX262037:HRY262150 IBT262037:IBU262150 ILP262037:ILQ262150 IVL262037:IVM262150 JFH262037:JFI262150 JPD262037:JPE262150 JYZ262037:JZA262150 KIV262037:KIW262150 KSR262037:KSS262150 LCN262037:LCO262150 LMJ262037:LMK262150 LWF262037:LWG262150 MGB262037:MGC262150 MPX262037:MPY262150 MZT262037:MZU262150 NJP262037:NJQ262150 NTL262037:NTM262150 ODH262037:ODI262150 OND262037:ONE262150 OWZ262037:OXA262150 PGV262037:PGW262150 PQR262037:PQS262150 QAN262037:QAO262150 QKJ262037:QKK262150 QUF262037:QUG262150 REB262037:REC262150 RNX262037:RNY262150 RXT262037:RXU262150 SHP262037:SHQ262150 SRL262037:SRM262150 TBH262037:TBI262150 TLD262037:TLE262150 TUZ262037:TVA262150 UEV262037:UEW262150 UOR262037:UOS262150 UYN262037:UYO262150 VIJ262037:VIK262150 VSF262037:VSG262150 WCB262037:WCC262150 WLX262037:WLY262150 WVT262037:WVU262150 K327573:L327686 JH327573:JI327686 TD327573:TE327686 ACZ327573:ADA327686 AMV327573:AMW327686 AWR327573:AWS327686 BGN327573:BGO327686 BQJ327573:BQK327686 CAF327573:CAG327686 CKB327573:CKC327686 CTX327573:CTY327686 DDT327573:DDU327686 DNP327573:DNQ327686 DXL327573:DXM327686 EHH327573:EHI327686 ERD327573:ERE327686 FAZ327573:FBA327686 FKV327573:FKW327686 FUR327573:FUS327686 GEN327573:GEO327686 GOJ327573:GOK327686 GYF327573:GYG327686 HIB327573:HIC327686 HRX327573:HRY327686 IBT327573:IBU327686 ILP327573:ILQ327686 IVL327573:IVM327686 JFH327573:JFI327686 JPD327573:JPE327686 JYZ327573:JZA327686 KIV327573:KIW327686 KSR327573:KSS327686 LCN327573:LCO327686 LMJ327573:LMK327686 LWF327573:LWG327686 MGB327573:MGC327686 MPX327573:MPY327686 MZT327573:MZU327686 NJP327573:NJQ327686 NTL327573:NTM327686 ODH327573:ODI327686 OND327573:ONE327686 OWZ327573:OXA327686 PGV327573:PGW327686 PQR327573:PQS327686 QAN327573:QAO327686 QKJ327573:QKK327686 QUF327573:QUG327686 REB327573:REC327686 RNX327573:RNY327686 RXT327573:RXU327686 SHP327573:SHQ327686 SRL327573:SRM327686 TBH327573:TBI327686 TLD327573:TLE327686 TUZ327573:TVA327686 UEV327573:UEW327686 UOR327573:UOS327686 UYN327573:UYO327686 VIJ327573:VIK327686 VSF327573:VSG327686 WCB327573:WCC327686 WLX327573:WLY327686 WVT327573:WVU327686 K393109:L393222 JH393109:JI393222 TD393109:TE393222 ACZ393109:ADA393222 AMV393109:AMW393222 AWR393109:AWS393222 BGN393109:BGO393222 BQJ393109:BQK393222 CAF393109:CAG393222 CKB393109:CKC393222 CTX393109:CTY393222 DDT393109:DDU393222 DNP393109:DNQ393222 DXL393109:DXM393222 EHH393109:EHI393222 ERD393109:ERE393222 FAZ393109:FBA393222 FKV393109:FKW393222 FUR393109:FUS393222 GEN393109:GEO393222 GOJ393109:GOK393222 GYF393109:GYG393222 HIB393109:HIC393222 HRX393109:HRY393222 IBT393109:IBU393222 ILP393109:ILQ393222 IVL393109:IVM393222 JFH393109:JFI393222 JPD393109:JPE393222 JYZ393109:JZA393222 KIV393109:KIW393222 KSR393109:KSS393222 LCN393109:LCO393222 LMJ393109:LMK393222 LWF393109:LWG393222 MGB393109:MGC393222 MPX393109:MPY393222 MZT393109:MZU393222 NJP393109:NJQ393222 NTL393109:NTM393222 ODH393109:ODI393222 OND393109:ONE393222 OWZ393109:OXA393222 PGV393109:PGW393222 PQR393109:PQS393222 QAN393109:QAO393222 QKJ393109:QKK393222 QUF393109:QUG393222 REB393109:REC393222 RNX393109:RNY393222 RXT393109:RXU393222 SHP393109:SHQ393222 SRL393109:SRM393222 TBH393109:TBI393222 TLD393109:TLE393222 TUZ393109:TVA393222 UEV393109:UEW393222 UOR393109:UOS393222 UYN393109:UYO393222 VIJ393109:VIK393222 VSF393109:VSG393222 WCB393109:WCC393222 WLX393109:WLY393222 WVT393109:WVU393222 K458645:L458758 JH458645:JI458758 TD458645:TE458758 ACZ458645:ADA458758 AMV458645:AMW458758 AWR458645:AWS458758 BGN458645:BGO458758 BQJ458645:BQK458758 CAF458645:CAG458758 CKB458645:CKC458758 CTX458645:CTY458758 DDT458645:DDU458758 DNP458645:DNQ458758 DXL458645:DXM458758 EHH458645:EHI458758 ERD458645:ERE458758 FAZ458645:FBA458758 FKV458645:FKW458758 FUR458645:FUS458758 GEN458645:GEO458758 GOJ458645:GOK458758 GYF458645:GYG458758 HIB458645:HIC458758 HRX458645:HRY458758 IBT458645:IBU458758 ILP458645:ILQ458758 IVL458645:IVM458758 JFH458645:JFI458758 JPD458645:JPE458758 JYZ458645:JZA458758 KIV458645:KIW458758 KSR458645:KSS458758 LCN458645:LCO458758 LMJ458645:LMK458758 LWF458645:LWG458758 MGB458645:MGC458758 MPX458645:MPY458758 MZT458645:MZU458758 NJP458645:NJQ458758 NTL458645:NTM458758 ODH458645:ODI458758 OND458645:ONE458758 OWZ458645:OXA458758 PGV458645:PGW458758 PQR458645:PQS458758 QAN458645:QAO458758 QKJ458645:QKK458758 QUF458645:QUG458758 REB458645:REC458758 RNX458645:RNY458758 RXT458645:RXU458758 SHP458645:SHQ458758 SRL458645:SRM458758 TBH458645:TBI458758 TLD458645:TLE458758 TUZ458645:TVA458758 UEV458645:UEW458758 UOR458645:UOS458758 UYN458645:UYO458758 VIJ458645:VIK458758 VSF458645:VSG458758 WCB458645:WCC458758 WLX458645:WLY458758 WVT458645:WVU458758 K524181:L524294 JH524181:JI524294 TD524181:TE524294 ACZ524181:ADA524294 AMV524181:AMW524294 AWR524181:AWS524294 BGN524181:BGO524294 BQJ524181:BQK524294 CAF524181:CAG524294 CKB524181:CKC524294 CTX524181:CTY524294 DDT524181:DDU524294 DNP524181:DNQ524294 DXL524181:DXM524294 EHH524181:EHI524294 ERD524181:ERE524294 FAZ524181:FBA524294 FKV524181:FKW524294 FUR524181:FUS524294 GEN524181:GEO524294 GOJ524181:GOK524294 GYF524181:GYG524294 HIB524181:HIC524294 HRX524181:HRY524294 IBT524181:IBU524294 ILP524181:ILQ524294 IVL524181:IVM524294 JFH524181:JFI524294 JPD524181:JPE524294 JYZ524181:JZA524294 KIV524181:KIW524294 KSR524181:KSS524294 LCN524181:LCO524294 LMJ524181:LMK524294 LWF524181:LWG524294 MGB524181:MGC524294 MPX524181:MPY524294 MZT524181:MZU524294 NJP524181:NJQ524294 NTL524181:NTM524294 ODH524181:ODI524294 OND524181:ONE524294 OWZ524181:OXA524294 PGV524181:PGW524294 PQR524181:PQS524294 QAN524181:QAO524294 QKJ524181:QKK524294 QUF524181:QUG524294 REB524181:REC524294 RNX524181:RNY524294 RXT524181:RXU524294 SHP524181:SHQ524294 SRL524181:SRM524294 TBH524181:TBI524294 TLD524181:TLE524294 TUZ524181:TVA524294 UEV524181:UEW524294 UOR524181:UOS524294 UYN524181:UYO524294 VIJ524181:VIK524294 VSF524181:VSG524294 WCB524181:WCC524294 WLX524181:WLY524294 WVT524181:WVU524294 K589717:L589830 JH589717:JI589830 TD589717:TE589830 ACZ589717:ADA589830 AMV589717:AMW589830 AWR589717:AWS589830 BGN589717:BGO589830 BQJ589717:BQK589830 CAF589717:CAG589830 CKB589717:CKC589830 CTX589717:CTY589830 DDT589717:DDU589830 DNP589717:DNQ589830 DXL589717:DXM589830 EHH589717:EHI589830 ERD589717:ERE589830 FAZ589717:FBA589830 FKV589717:FKW589830 FUR589717:FUS589830 GEN589717:GEO589830 GOJ589717:GOK589830 GYF589717:GYG589830 HIB589717:HIC589830 HRX589717:HRY589830 IBT589717:IBU589830 ILP589717:ILQ589830 IVL589717:IVM589830 JFH589717:JFI589830 JPD589717:JPE589830 JYZ589717:JZA589830 KIV589717:KIW589830 KSR589717:KSS589830 LCN589717:LCO589830 LMJ589717:LMK589830 LWF589717:LWG589830 MGB589717:MGC589830 MPX589717:MPY589830 MZT589717:MZU589830 NJP589717:NJQ589830 NTL589717:NTM589830 ODH589717:ODI589830 OND589717:ONE589830 OWZ589717:OXA589830 PGV589717:PGW589830 PQR589717:PQS589830 QAN589717:QAO589830 QKJ589717:QKK589830 QUF589717:QUG589830 REB589717:REC589830 RNX589717:RNY589830 RXT589717:RXU589830 SHP589717:SHQ589830 SRL589717:SRM589830 TBH589717:TBI589830 TLD589717:TLE589830 TUZ589717:TVA589830 UEV589717:UEW589830 UOR589717:UOS589830 UYN589717:UYO589830 VIJ589717:VIK589830 VSF589717:VSG589830 WCB589717:WCC589830 WLX589717:WLY589830 WVT589717:WVU589830 K655253:L655366 JH655253:JI655366 TD655253:TE655366 ACZ655253:ADA655366 AMV655253:AMW655366 AWR655253:AWS655366 BGN655253:BGO655366 BQJ655253:BQK655366 CAF655253:CAG655366 CKB655253:CKC655366 CTX655253:CTY655366 DDT655253:DDU655366 DNP655253:DNQ655366 DXL655253:DXM655366 EHH655253:EHI655366 ERD655253:ERE655366 FAZ655253:FBA655366 FKV655253:FKW655366 FUR655253:FUS655366 GEN655253:GEO655366 GOJ655253:GOK655366 GYF655253:GYG655366 HIB655253:HIC655366 HRX655253:HRY655366 IBT655253:IBU655366 ILP655253:ILQ655366 IVL655253:IVM655366 JFH655253:JFI655366 JPD655253:JPE655366 JYZ655253:JZA655366 KIV655253:KIW655366 KSR655253:KSS655366 LCN655253:LCO655366 LMJ655253:LMK655366 LWF655253:LWG655366 MGB655253:MGC655366 MPX655253:MPY655366 MZT655253:MZU655366 NJP655253:NJQ655366 NTL655253:NTM655366 ODH655253:ODI655366 OND655253:ONE655366 OWZ655253:OXA655366 PGV655253:PGW655366 PQR655253:PQS655366 QAN655253:QAO655366 QKJ655253:QKK655366 QUF655253:QUG655366 REB655253:REC655366 RNX655253:RNY655366 RXT655253:RXU655366 SHP655253:SHQ655366 SRL655253:SRM655366 TBH655253:TBI655366 TLD655253:TLE655366 TUZ655253:TVA655366 UEV655253:UEW655366 UOR655253:UOS655366 UYN655253:UYO655366 VIJ655253:VIK655366 VSF655253:VSG655366 WCB655253:WCC655366 WLX655253:WLY655366 WVT655253:WVU655366 K720789:L720902 JH720789:JI720902 TD720789:TE720902 ACZ720789:ADA720902 AMV720789:AMW720902 AWR720789:AWS720902 BGN720789:BGO720902 BQJ720789:BQK720902 CAF720789:CAG720902 CKB720789:CKC720902 CTX720789:CTY720902 DDT720789:DDU720902 DNP720789:DNQ720902 DXL720789:DXM720902 EHH720789:EHI720902 ERD720789:ERE720902 FAZ720789:FBA720902 FKV720789:FKW720902 FUR720789:FUS720902 GEN720789:GEO720902 GOJ720789:GOK720902 GYF720789:GYG720902 HIB720789:HIC720902 HRX720789:HRY720902 IBT720789:IBU720902 ILP720789:ILQ720902 IVL720789:IVM720902 JFH720789:JFI720902 JPD720789:JPE720902 JYZ720789:JZA720902 KIV720789:KIW720902 KSR720789:KSS720902 LCN720789:LCO720902 LMJ720789:LMK720902 LWF720789:LWG720902 MGB720789:MGC720902 MPX720789:MPY720902 MZT720789:MZU720902 NJP720789:NJQ720902 NTL720789:NTM720902 ODH720789:ODI720902 OND720789:ONE720902 OWZ720789:OXA720902 PGV720789:PGW720902 PQR720789:PQS720902 QAN720789:QAO720902 QKJ720789:QKK720902 QUF720789:QUG720902 REB720789:REC720902 RNX720789:RNY720902 RXT720789:RXU720902 SHP720789:SHQ720902 SRL720789:SRM720902 TBH720789:TBI720902 TLD720789:TLE720902 TUZ720789:TVA720902 UEV720789:UEW720902 UOR720789:UOS720902 UYN720789:UYO720902 VIJ720789:VIK720902 VSF720789:VSG720902 WCB720789:WCC720902 WLX720789:WLY720902 WVT720789:WVU720902 K786325:L786438 JH786325:JI786438 TD786325:TE786438 ACZ786325:ADA786438 AMV786325:AMW786438 AWR786325:AWS786438 BGN786325:BGO786438 BQJ786325:BQK786438 CAF786325:CAG786438 CKB786325:CKC786438 CTX786325:CTY786438 DDT786325:DDU786438 DNP786325:DNQ786438 DXL786325:DXM786438 EHH786325:EHI786438 ERD786325:ERE786438 FAZ786325:FBA786438 FKV786325:FKW786438 FUR786325:FUS786438 GEN786325:GEO786438 GOJ786325:GOK786438 GYF786325:GYG786438 HIB786325:HIC786438 HRX786325:HRY786438 IBT786325:IBU786438 ILP786325:ILQ786438 IVL786325:IVM786438 JFH786325:JFI786438 JPD786325:JPE786438 JYZ786325:JZA786438 KIV786325:KIW786438 KSR786325:KSS786438 LCN786325:LCO786438 LMJ786325:LMK786438 LWF786325:LWG786438 MGB786325:MGC786438 MPX786325:MPY786438 MZT786325:MZU786438 NJP786325:NJQ786438 NTL786325:NTM786438 ODH786325:ODI786438 OND786325:ONE786438 OWZ786325:OXA786438 PGV786325:PGW786438 PQR786325:PQS786438 QAN786325:QAO786438 QKJ786325:QKK786438 QUF786325:QUG786438 REB786325:REC786438 RNX786325:RNY786438 RXT786325:RXU786438 SHP786325:SHQ786438 SRL786325:SRM786438 TBH786325:TBI786438 TLD786325:TLE786438 TUZ786325:TVA786438 UEV786325:UEW786438 UOR786325:UOS786438 UYN786325:UYO786438 VIJ786325:VIK786438 VSF786325:VSG786438 WCB786325:WCC786438 WLX786325:WLY786438 WVT786325:WVU786438 K851861:L851974 JH851861:JI851974 TD851861:TE851974 ACZ851861:ADA851974 AMV851861:AMW851974 AWR851861:AWS851974 BGN851861:BGO851974 BQJ851861:BQK851974 CAF851861:CAG851974 CKB851861:CKC851974 CTX851861:CTY851974 DDT851861:DDU851974 DNP851861:DNQ851974 DXL851861:DXM851974 EHH851861:EHI851974 ERD851861:ERE851974 FAZ851861:FBA851974 FKV851861:FKW851974 FUR851861:FUS851974 GEN851861:GEO851974 GOJ851861:GOK851974 GYF851861:GYG851974 HIB851861:HIC851974 HRX851861:HRY851974 IBT851861:IBU851974 ILP851861:ILQ851974 IVL851861:IVM851974 JFH851861:JFI851974 JPD851861:JPE851974 JYZ851861:JZA851974 KIV851861:KIW851974 KSR851861:KSS851974 LCN851861:LCO851974 LMJ851861:LMK851974 LWF851861:LWG851974 MGB851861:MGC851974 MPX851861:MPY851974 MZT851861:MZU851974 NJP851861:NJQ851974 NTL851861:NTM851974 ODH851861:ODI851974 OND851861:ONE851974 OWZ851861:OXA851974 PGV851861:PGW851974 PQR851861:PQS851974 QAN851861:QAO851974 QKJ851861:QKK851974 QUF851861:QUG851974 REB851861:REC851974 RNX851861:RNY851974 RXT851861:RXU851974 SHP851861:SHQ851974 SRL851861:SRM851974 TBH851861:TBI851974 TLD851861:TLE851974 TUZ851861:TVA851974 UEV851861:UEW851974 UOR851861:UOS851974 UYN851861:UYO851974 VIJ851861:VIK851974 VSF851861:VSG851974 WCB851861:WCC851974 WLX851861:WLY851974 WVT851861:WVU851974 K917397:L917510 JH917397:JI917510 TD917397:TE917510 ACZ917397:ADA917510 AMV917397:AMW917510 AWR917397:AWS917510 BGN917397:BGO917510 BQJ917397:BQK917510 CAF917397:CAG917510 CKB917397:CKC917510 CTX917397:CTY917510 DDT917397:DDU917510 DNP917397:DNQ917510 DXL917397:DXM917510 EHH917397:EHI917510 ERD917397:ERE917510 FAZ917397:FBA917510 FKV917397:FKW917510 FUR917397:FUS917510 GEN917397:GEO917510 GOJ917397:GOK917510 GYF917397:GYG917510 HIB917397:HIC917510 HRX917397:HRY917510 IBT917397:IBU917510 ILP917397:ILQ917510 IVL917397:IVM917510 JFH917397:JFI917510 JPD917397:JPE917510 JYZ917397:JZA917510 KIV917397:KIW917510 KSR917397:KSS917510 LCN917397:LCO917510 LMJ917397:LMK917510 LWF917397:LWG917510 MGB917397:MGC917510 MPX917397:MPY917510 MZT917397:MZU917510 NJP917397:NJQ917510 NTL917397:NTM917510 ODH917397:ODI917510 OND917397:ONE917510 OWZ917397:OXA917510 PGV917397:PGW917510 PQR917397:PQS917510 QAN917397:QAO917510 QKJ917397:QKK917510 QUF917397:QUG917510 REB917397:REC917510 RNX917397:RNY917510 RXT917397:RXU917510 SHP917397:SHQ917510 SRL917397:SRM917510 TBH917397:TBI917510 TLD917397:TLE917510 TUZ917397:TVA917510 UEV917397:UEW917510 UOR917397:UOS917510 UYN917397:UYO917510 VIJ917397:VIK917510 VSF917397:VSG917510 WCB917397:WCC917510 WLX917397:WLY917510 WVT917397:WVU917510 K982933:L983046 JH982933:JI983046 TD982933:TE983046 ACZ982933:ADA983046 AMV982933:AMW983046 AWR982933:AWS983046 BGN982933:BGO983046 BQJ982933:BQK983046 CAF982933:CAG983046 CKB982933:CKC983046 CTX982933:CTY983046 DDT982933:DDU983046 DNP982933:DNQ983046 DXL982933:DXM983046 EHH982933:EHI983046 ERD982933:ERE983046 FAZ982933:FBA983046 FKV982933:FKW983046 FUR982933:FUS983046 GEN982933:GEO983046 GOJ982933:GOK983046 GYF982933:GYG983046 HIB982933:HIC983046 HRX982933:HRY983046 IBT982933:IBU983046 ILP982933:ILQ983046 IVL982933:IVM983046 JFH982933:JFI983046 JPD982933:JPE983046 JYZ982933:JZA983046 KIV982933:KIW983046 KSR982933:KSS983046 LCN982933:LCO983046 LMJ982933:LMK983046 LWF982933:LWG983046 MGB982933:MGC983046 MPX982933:MPY983046 MZT982933:MZU983046 NJP982933:NJQ983046 NTL982933:NTM983046 ODH982933:ODI983046 OND982933:ONE983046 OWZ982933:OXA983046 PGV982933:PGW983046 PQR982933:PQS983046 QAN982933:QAO983046 QKJ982933:QKK983046 QUF982933:QUG983046 REB982933:REC983046 RNX982933:RNY983046 RXT982933:RXU983046 SHP982933:SHQ983046 SRL982933:SRM983046 TBH982933:TBI983046 TLD982933:TLE983046 TUZ982933:TVA983046 UEV982933:UEW983046 UOR982933:UOS983046 UYN982933:UYO983046 VIJ982933:VIK983046 VSF982933:VSG983046 WCB982933:WCC983046 WLX982933:WLY983046 WVT982933:WVU983046" xr:uid="{2F2AA6E7-13D1-4327-8B11-0FEEB0F7E050}">
      <formula1>#REF!</formula1>
      <formula2>K65416</formula2>
    </dataValidation>
    <dataValidation type="date" allowBlank="1" showInputMessage="1" showErrorMessage="1" errorTitle="Date Format" error="Please insert date in format &quot;10-Apr-2014&quot;" sqref="K65393:L65393 JH65393:JI65393 TD65393:TE65393 ACZ65393:ADA65393 AMV65393:AMW65393 AWR65393:AWS65393 BGN65393:BGO65393 BQJ65393:BQK65393 CAF65393:CAG65393 CKB65393:CKC65393 CTX65393:CTY65393 DDT65393:DDU65393 DNP65393:DNQ65393 DXL65393:DXM65393 EHH65393:EHI65393 ERD65393:ERE65393 FAZ65393:FBA65393 FKV65393:FKW65393 FUR65393:FUS65393 GEN65393:GEO65393 GOJ65393:GOK65393 GYF65393:GYG65393 HIB65393:HIC65393 HRX65393:HRY65393 IBT65393:IBU65393 ILP65393:ILQ65393 IVL65393:IVM65393 JFH65393:JFI65393 JPD65393:JPE65393 JYZ65393:JZA65393 KIV65393:KIW65393 KSR65393:KSS65393 LCN65393:LCO65393 LMJ65393:LMK65393 LWF65393:LWG65393 MGB65393:MGC65393 MPX65393:MPY65393 MZT65393:MZU65393 NJP65393:NJQ65393 NTL65393:NTM65393 ODH65393:ODI65393 OND65393:ONE65393 OWZ65393:OXA65393 PGV65393:PGW65393 PQR65393:PQS65393 QAN65393:QAO65393 QKJ65393:QKK65393 QUF65393:QUG65393 REB65393:REC65393 RNX65393:RNY65393 RXT65393:RXU65393 SHP65393:SHQ65393 SRL65393:SRM65393 TBH65393:TBI65393 TLD65393:TLE65393 TUZ65393:TVA65393 UEV65393:UEW65393 UOR65393:UOS65393 UYN65393:UYO65393 VIJ65393:VIK65393 VSF65393:VSG65393 WCB65393:WCC65393 WLX65393:WLY65393 WVT65393:WVU65393 K130929:L130929 JH130929:JI130929 TD130929:TE130929 ACZ130929:ADA130929 AMV130929:AMW130929 AWR130929:AWS130929 BGN130929:BGO130929 BQJ130929:BQK130929 CAF130929:CAG130929 CKB130929:CKC130929 CTX130929:CTY130929 DDT130929:DDU130929 DNP130929:DNQ130929 DXL130929:DXM130929 EHH130929:EHI130929 ERD130929:ERE130929 FAZ130929:FBA130929 FKV130929:FKW130929 FUR130929:FUS130929 GEN130929:GEO130929 GOJ130929:GOK130929 GYF130929:GYG130929 HIB130929:HIC130929 HRX130929:HRY130929 IBT130929:IBU130929 ILP130929:ILQ130929 IVL130929:IVM130929 JFH130929:JFI130929 JPD130929:JPE130929 JYZ130929:JZA130929 KIV130929:KIW130929 KSR130929:KSS130929 LCN130929:LCO130929 LMJ130929:LMK130929 LWF130929:LWG130929 MGB130929:MGC130929 MPX130929:MPY130929 MZT130929:MZU130929 NJP130929:NJQ130929 NTL130929:NTM130929 ODH130929:ODI130929 OND130929:ONE130929 OWZ130929:OXA130929 PGV130929:PGW130929 PQR130929:PQS130929 QAN130929:QAO130929 QKJ130929:QKK130929 QUF130929:QUG130929 REB130929:REC130929 RNX130929:RNY130929 RXT130929:RXU130929 SHP130929:SHQ130929 SRL130929:SRM130929 TBH130929:TBI130929 TLD130929:TLE130929 TUZ130929:TVA130929 UEV130929:UEW130929 UOR130929:UOS130929 UYN130929:UYO130929 VIJ130929:VIK130929 VSF130929:VSG130929 WCB130929:WCC130929 WLX130929:WLY130929 WVT130929:WVU130929 K196465:L196465 JH196465:JI196465 TD196465:TE196465 ACZ196465:ADA196465 AMV196465:AMW196465 AWR196465:AWS196465 BGN196465:BGO196465 BQJ196465:BQK196465 CAF196465:CAG196465 CKB196465:CKC196465 CTX196465:CTY196465 DDT196465:DDU196465 DNP196465:DNQ196465 DXL196465:DXM196465 EHH196465:EHI196465 ERD196465:ERE196465 FAZ196465:FBA196465 FKV196465:FKW196465 FUR196465:FUS196465 GEN196465:GEO196465 GOJ196465:GOK196465 GYF196465:GYG196465 HIB196465:HIC196465 HRX196465:HRY196465 IBT196465:IBU196465 ILP196465:ILQ196465 IVL196465:IVM196465 JFH196465:JFI196465 JPD196465:JPE196465 JYZ196465:JZA196465 KIV196465:KIW196465 KSR196465:KSS196465 LCN196465:LCO196465 LMJ196465:LMK196465 LWF196465:LWG196465 MGB196465:MGC196465 MPX196465:MPY196465 MZT196465:MZU196465 NJP196465:NJQ196465 NTL196465:NTM196465 ODH196465:ODI196465 OND196465:ONE196465 OWZ196465:OXA196465 PGV196465:PGW196465 PQR196465:PQS196465 QAN196465:QAO196465 QKJ196465:QKK196465 QUF196465:QUG196465 REB196465:REC196465 RNX196465:RNY196465 RXT196465:RXU196465 SHP196465:SHQ196465 SRL196465:SRM196465 TBH196465:TBI196465 TLD196465:TLE196465 TUZ196465:TVA196465 UEV196465:UEW196465 UOR196465:UOS196465 UYN196465:UYO196465 VIJ196465:VIK196465 VSF196465:VSG196465 WCB196465:WCC196465 WLX196465:WLY196465 WVT196465:WVU196465 K262001:L262001 JH262001:JI262001 TD262001:TE262001 ACZ262001:ADA262001 AMV262001:AMW262001 AWR262001:AWS262001 BGN262001:BGO262001 BQJ262001:BQK262001 CAF262001:CAG262001 CKB262001:CKC262001 CTX262001:CTY262001 DDT262001:DDU262001 DNP262001:DNQ262001 DXL262001:DXM262001 EHH262001:EHI262001 ERD262001:ERE262001 FAZ262001:FBA262001 FKV262001:FKW262001 FUR262001:FUS262001 GEN262001:GEO262001 GOJ262001:GOK262001 GYF262001:GYG262001 HIB262001:HIC262001 HRX262001:HRY262001 IBT262001:IBU262001 ILP262001:ILQ262001 IVL262001:IVM262001 JFH262001:JFI262001 JPD262001:JPE262001 JYZ262001:JZA262001 KIV262001:KIW262001 KSR262001:KSS262001 LCN262001:LCO262001 LMJ262001:LMK262001 LWF262001:LWG262001 MGB262001:MGC262001 MPX262001:MPY262001 MZT262001:MZU262001 NJP262001:NJQ262001 NTL262001:NTM262001 ODH262001:ODI262001 OND262001:ONE262001 OWZ262001:OXA262001 PGV262001:PGW262001 PQR262001:PQS262001 QAN262001:QAO262001 QKJ262001:QKK262001 QUF262001:QUG262001 REB262001:REC262001 RNX262001:RNY262001 RXT262001:RXU262001 SHP262001:SHQ262001 SRL262001:SRM262001 TBH262001:TBI262001 TLD262001:TLE262001 TUZ262001:TVA262001 UEV262001:UEW262001 UOR262001:UOS262001 UYN262001:UYO262001 VIJ262001:VIK262001 VSF262001:VSG262001 WCB262001:WCC262001 WLX262001:WLY262001 WVT262001:WVU262001 K327537:L327537 JH327537:JI327537 TD327537:TE327537 ACZ327537:ADA327537 AMV327537:AMW327537 AWR327537:AWS327537 BGN327537:BGO327537 BQJ327537:BQK327537 CAF327537:CAG327537 CKB327537:CKC327537 CTX327537:CTY327537 DDT327537:DDU327537 DNP327537:DNQ327537 DXL327537:DXM327537 EHH327537:EHI327537 ERD327537:ERE327537 FAZ327537:FBA327537 FKV327537:FKW327537 FUR327537:FUS327537 GEN327537:GEO327537 GOJ327537:GOK327537 GYF327537:GYG327537 HIB327537:HIC327537 HRX327537:HRY327537 IBT327537:IBU327537 ILP327537:ILQ327537 IVL327537:IVM327537 JFH327537:JFI327537 JPD327537:JPE327537 JYZ327537:JZA327537 KIV327537:KIW327537 KSR327537:KSS327537 LCN327537:LCO327537 LMJ327537:LMK327537 LWF327537:LWG327537 MGB327537:MGC327537 MPX327537:MPY327537 MZT327537:MZU327537 NJP327537:NJQ327537 NTL327537:NTM327537 ODH327537:ODI327537 OND327537:ONE327537 OWZ327537:OXA327537 PGV327537:PGW327537 PQR327537:PQS327537 QAN327537:QAO327537 QKJ327537:QKK327537 QUF327537:QUG327537 REB327537:REC327537 RNX327537:RNY327537 RXT327537:RXU327537 SHP327537:SHQ327537 SRL327537:SRM327537 TBH327537:TBI327537 TLD327537:TLE327537 TUZ327537:TVA327537 UEV327537:UEW327537 UOR327537:UOS327537 UYN327537:UYO327537 VIJ327537:VIK327537 VSF327537:VSG327537 WCB327537:WCC327537 WLX327537:WLY327537 WVT327537:WVU327537 K393073:L393073 JH393073:JI393073 TD393073:TE393073 ACZ393073:ADA393073 AMV393073:AMW393073 AWR393073:AWS393073 BGN393073:BGO393073 BQJ393073:BQK393073 CAF393073:CAG393073 CKB393073:CKC393073 CTX393073:CTY393073 DDT393073:DDU393073 DNP393073:DNQ393073 DXL393073:DXM393073 EHH393073:EHI393073 ERD393073:ERE393073 FAZ393073:FBA393073 FKV393073:FKW393073 FUR393073:FUS393073 GEN393073:GEO393073 GOJ393073:GOK393073 GYF393073:GYG393073 HIB393073:HIC393073 HRX393073:HRY393073 IBT393073:IBU393073 ILP393073:ILQ393073 IVL393073:IVM393073 JFH393073:JFI393073 JPD393073:JPE393073 JYZ393073:JZA393073 KIV393073:KIW393073 KSR393073:KSS393073 LCN393073:LCO393073 LMJ393073:LMK393073 LWF393073:LWG393073 MGB393073:MGC393073 MPX393073:MPY393073 MZT393073:MZU393073 NJP393073:NJQ393073 NTL393073:NTM393073 ODH393073:ODI393073 OND393073:ONE393073 OWZ393073:OXA393073 PGV393073:PGW393073 PQR393073:PQS393073 QAN393073:QAO393073 QKJ393073:QKK393073 QUF393073:QUG393073 REB393073:REC393073 RNX393073:RNY393073 RXT393073:RXU393073 SHP393073:SHQ393073 SRL393073:SRM393073 TBH393073:TBI393073 TLD393073:TLE393073 TUZ393073:TVA393073 UEV393073:UEW393073 UOR393073:UOS393073 UYN393073:UYO393073 VIJ393073:VIK393073 VSF393073:VSG393073 WCB393073:WCC393073 WLX393073:WLY393073 WVT393073:WVU393073 K458609:L458609 JH458609:JI458609 TD458609:TE458609 ACZ458609:ADA458609 AMV458609:AMW458609 AWR458609:AWS458609 BGN458609:BGO458609 BQJ458609:BQK458609 CAF458609:CAG458609 CKB458609:CKC458609 CTX458609:CTY458609 DDT458609:DDU458609 DNP458609:DNQ458609 DXL458609:DXM458609 EHH458609:EHI458609 ERD458609:ERE458609 FAZ458609:FBA458609 FKV458609:FKW458609 FUR458609:FUS458609 GEN458609:GEO458609 GOJ458609:GOK458609 GYF458609:GYG458609 HIB458609:HIC458609 HRX458609:HRY458609 IBT458609:IBU458609 ILP458609:ILQ458609 IVL458609:IVM458609 JFH458609:JFI458609 JPD458609:JPE458609 JYZ458609:JZA458609 KIV458609:KIW458609 KSR458609:KSS458609 LCN458609:LCO458609 LMJ458609:LMK458609 LWF458609:LWG458609 MGB458609:MGC458609 MPX458609:MPY458609 MZT458609:MZU458609 NJP458609:NJQ458609 NTL458609:NTM458609 ODH458609:ODI458609 OND458609:ONE458609 OWZ458609:OXA458609 PGV458609:PGW458609 PQR458609:PQS458609 QAN458609:QAO458609 QKJ458609:QKK458609 QUF458609:QUG458609 REB458609:REC458609 RNX458609:RNY458609 RXT458609:RXU458609 SHP458609:SHQ458609 SRL458609:SRM458609 TBH458609:TBI458609 TLD458609:TLE458609 TUZ458609:TVA458609 UEV458609:UEW458609 UOR458609:UOS458609 UYN458609:UYO458609 VIJ458609:VIK458609 VSF458609:VSG458609 WCB458609:WCC458609 WLX458609:WLY458609 WVT458609:WVU458609 K524145:L524145 JH524145:JI524145 TD524145:TE524145 ACZ524145:ADA524145 AMV524145:AMW524145 AWR524145:AWS524145 BGN524145:BGO524145 BQJ524145:BQK524145 CAF524145:CAG524145 CKB524145:CKC524145 CTX524145:CTY524145 DDT524145:DDU524145 DNP524145:DNQ524145 DXL524145:DXM524145 EHH524145:EHI524145 ERD524145:ERE524145 FAZ524145:FBA524145 FKV524145:FKW524145 FUR524145:FUS524145 GEN524145:GEO524145 GOJ524145:GOK524145 GYF524145:GYG524145 HIB524145:HIC524145 HRX524145:HRY524145 IBT524145:IBU524145 ILP524145:ILQ524145 IVL524145:IVM524145 JFH524145:JFI524145 JPD524145:JPE524145 JYZ524145:JZA524145 KIV524145:KIW524145 KSR524145:KSS524145 LCN524145:LCO524145 LMJ524145:LMK524145 LWF524145:LWG524145 MGB524145:MGC524145 MPX524145:MPY524145 MZT524145:MZU524145 NJP524145:NJQ524145 NTL524145:NTM524145 ODH524145:ODI524145 OND524145:ONE524145 OWZ524145:OXA524145 PGV524145:PGW524145 PQR524145:PQS524145 QAN524145:QAO524145 QKJ524145:QKK524145 QUF524145:QUG524145 REB524145:REC524145 RNX524145:RNY524145 RXT524145:RXU524145 SHP524145:SHQ524145 SRL524145:SRM524145 TBH524145:TBI524145 TLD524145:TLE524145 TUZ524145:TVA524145 UEV524145:UEW524145 UOR524145:UOS524145 UYN524145:UYO524145 VIJ524145:VIK524145 VSF524145:VSG524145 WCB524145:WCC524145 WLX524145:WLY524145 WVT524145:WVU524145 K589681:L589681 JH589681:JI589681 TD589681:TE589681 ACZ589681:ADA589681 AMV589681:AMW589681 AWR589681:AWS589681 BGN589681:BGO589681 BQJ589681:BQK589681 CAF589681:CAG589681 CKB589681:CKC589681 CTX589681:CTY589681 DDT589681:DDU589681 DNP589681:DNQ589681 DXL589681:DXM589681 EHH589681:EHI589681 ERD589681:ERE589681 FAZ589681:FBA589681 FKV589681:FKW589681 FUR589681:FUS589681 GEN589681:GEO589681 GOJ589681:GOK589681 GYF589681:GYG589681 HIB589681:HIC589681 HRX589681:HRY589681 IBT589681:IBU589681 ILP589681:ILQ589681 IVL589681:IVM589681 JFH589681:JFI589681 JPD589681:JPE589681 JYZ589681:JZA589681 KIV589681:KIW589681 KSR589681:KSS589681 LCN589681:LCO589681 LMJ589681:LMK589681 LWF589681:LWG589681 MGB589681:MGC589681 MPX589681:MPY589681 MZT589681:MZU589681 NJP589681:NJQ589681 NTL589681:NTM589681 ODH589681:ODI589681 OND589681:ONE589681 OWZ589681:OXA589681 PGV589681:PGW589681 PQR589681:PQS589681 QAN589681:QAO589681 QKJ589681:QKK589681 QUF589681:QUG589681 REB589681:REC589681 RNX589681:RNY589681 RXT589681:RXU589681 SHP589681:SHQ589681 SRL589681:SRM589681 TBH589681:TBI589681 TLD589681:TLE589681 TUZ589681:TVA589681 UEV589681:UEW589681 UOR589681:UOS589681 UYN589681:UYO589681 VIJ589681:VIK589681 VSF589681:VSG589681 WCB589681:WCC589681 WLX589681:WLY589681 WVT589681:WVU589681 K655217:L655217 JH655217:JI655217 TD655217:TE655217 ACZ655217:ADA655217 AMV655217:AMW655217 AWR655217:AWS655217 BGN655217:BGO655217 BQJ655217:BQK655217 CAF655217:CAG655217 CKB655217:CKC655217 CTX655217:CTY655217 DDT655217:DDU655217 DNP655217:DNQ655217 DXL655217:DXM655217 EHH655217:EHI655217 ERD655217:ERE655217 FAZ655217:FBA655217 FKV655217:FKW655217 FUR655217:FUS655217 GEN655217:GEO655217 GOJ655217:GOK655217 GYF655217:GYG655217 HIB655217:HIC655217 HRX655217:HRY655217 IBT655217:IBU655217 ILP655217:ILQ655217 IVL655217:IVM655217 JFH655217:JFI655217 JPD655217:JPE655217 JYZ655217:JZA655217 KIV655217:KIW655217 KSR655217:KSS655217 LCN655217:LCO655217 LMJ655217:LMK655217 LWF655217:LWG655217 MGB655217:MGC655217 MPX655217:MPY655217 MZT655217:MZU655217 NJP655217:NJQ655217 NTL655217:NTM655217 ODH655217:ODI655217 OND655217:ONE655217 OWZ655217:OXA655217 PGV655217:PGW655217 PQR655217:PQS655217 QAN655217:QAO655217 QKJ655217:QKK655217 QUF655217:QUG655217 REB655217:REC655217 RNX655217:RNY655217 RXT655217:RXU655217 SHP655217:SHQ655217 SRL655217:SRM655217 TBH655217:TBI655217 TLD655217:TLE655217 TUZ655217:TVA655217 UEV655217:UEW655217 UOR655217:UOS655217 UYN655217:UYO655217 VIJ655217:VIK655217 VSF655217:VSG655217 WCB655217:WCC655217 WLX655217:WLY655217 WVT655217:WVU655217 K720753:L720753 JH720753:JI720753 TD720753:TE720753 ACZ720753:ADA720753 AMV720753:AMW720753 AWR720753:AWS720753 BGN720753:BGO720753 BQJ720753:BQK720753 CAF720753:CAG720753 CKB720753:CKC720753 CTX720753:CTY720753 DDT720753:DDU720753 DNP720753:DNQ720753 DXL720753:DXM720753 EHH720753:EHI720753 ERD720753:ERE720753 FAZ720753:FBA720753 FKV720753:FKW720753 FUR720753:FUS720753 GEN720753:GEO720753 GOJ720753:GOK720753 GYF720753:GYG720753 HIB720753:HIC720753 HRX720753:HRY720753 IBT720753:IBU720753 ILP720753:ILQ720753 IVL720753:IVM720753 JFH720753:JFI720753 JPD720753:JPE720753 JYZ720753:JZA720753 KIV720753:KIW720753 KSR720753:KSS720753 LCN720753:LCO720753 LMJ720753:LMK720753 LWF720753:LWG720753 MGB720753:MGC720753 MPX720753:MPY720753 MZT720753:MZU720753 NJP720753:NJQ720753 NTL720753:NTM720753 ODH720753:ODI720753 OND720753:ONE720753 OWZ720753:OXA720753 PGV720753:PGW720753 PQR720753:PQS720753 QAN720753:QAO720753 QKJ720753:QKK720753 QUF720753:QUG720753 REB720753:REC720753 RNX720753:RNY720753 RXT720753:RXU720753 SHP720753:SHQ720753 SRL720753:SRM720753 TBH720753:TBI720753 TLD720753:TLE720753 TUZ720753:TVA720753 UEV720753:UEW720753 UOR720753:UOS720753 UYN720753:UYO720753 VIJ720753:VIK720753 VSF720753:VSG720753 WCB720753:WCC720753 WLX720753:WLY720753 WVT720753:WVU720753 K786289:L786289 JH786289:JI786289 TD786289:TE786289 ACZ786289:ADA786289 AMV786289:AMW786289 AWR786289:AWS786289 BGN786289:BGO786289 BQJ786289:BQK786289 CAF786289:CAG786289 CKB786289:CKC786289 CTX786289:CTY786289 DDT786289:DDU786289 DNP786289:DNQ786289 DXL786289:DXM786289 EHH786289:EHI786289 ERD786289:ERE786289 FAZ786289:FBA786289 FKV786289:FKW786289 FUR786289:FUS786289 GEN786289:GEO786289 GOJ786289:GOK786289 GYF786289:GYG786289 HIB786289:HIC786289 HRX786289:HRY786289 IBT786289:IBU786289 ILP786289:ILQ786289 IVL786289:IVM786289 JFH786289:JFI786289 JPD786289:JPE786289 JYZ786289:JZA786289 KIV786289:KIW786289 KSR786289:KSS786289 LCN786289:LCO786289 LMJ786289:LMK786289 LWF786289:LWG786289 MGB786289:MGC786289 MPX786289:MPY786289 MZT786289:MZU786289 NJP786289:NJQ786289 NTL786289:NTM786289 ODH786289:ODI786289 OND786289:ONE786289 OWZ786289:OXA786289 PGV786289:PGW786289 PQR786289:PQS786289 QAN786289:QAO786289 QKJ786289:QKK786289 QUF786289:QUG786289 REB786289:REC786289 RNX786289:RNY786289 RXT786289:RXU786289 SHP786289:SHQ786289 SRL786289:SRM786289 TBH786289:TBI786289 TLD786289:TLE786289 TUZ786289:TVA786289 UEV786289:UEW786289 UOR786289:UOS786289 UYN786289:UYO786289 VIJ786289:VIK786289 VSF786289:VSG786289 WCB786289:WCC786289 WLX786289:WLY786289 WVT786289:WVU786289 K851825:L851825 JH851825:JI851825 TD851825:TE851825 ACZ851825:ADA851825 AMV851825:AMW851825 AWR851825:AWS851825 BGN851825:BGO851825 BQJ851825:BQK851825 CAF851825:CAG851825 CKB851825:CKC851825 CTX851825:CTY851825 DDT851825:DDU851825 DNP851825:DNQ851825 DXL851825:DXM851825 EHH851825:EHI851825 ERD851825:ERE851825 FAZ851825:FBA851825 FKV851825:FKW851825 FUR851825:FUS851825 GEN851825:GEO851825 GOJ851825:GOK851825 GYF851825:GYG851825 HIB851825:HIC851825 HRX851825:HRY851825 IBT851825:IBU851825 ILP851825:ILQ851825 IVL851825:IVM851825 JFH851825:JFI851825 JPD851825:JPE851825 JYZ851825:JZA851825 KIV851825:KIW851825 KSR851825:KSS851825 LCN851825:LCO851825 LMJ851825:LMK851825 LWF851825:LWG851825 MGB851825:MGC851825 MPX851825:MPY851825 MZT851825:MZU851825 NJP851825:NJQ851825 NTL851825:NTM851825 ODH851825:ODI851825 OND851825:ONE851825 OWZ851825:OXA851825 PGV851825:PGW851825 PQR851825:PQS851825 QAN851825:QAO851825 QKJ851825:QKK851825 QUF851825:QUG851825 REB851825:REC851825 RNX851825:RNY851825 RXT851825:RXU851825 SHP851825:SHQ851825 SRL851825:SRM851825 TBH851825:TBI851825 TLD851825:TLE851825 TUZ851825:TVA851825 UEV851825:UEW851825 UOR851825:UOS851825 UYN851825:UYO851825 VIJ851825:VIK851825 VSF851825:VSG851825 WCB851825:WCC851825 WLX851825:WLY851825 WVT851825:WVU851825 K917361:L917361 JH917361:JI917361 TD917361:TE917361 ACZ917361:ADA917361 AMV917361:AMW917361 AWR917361:AWS917361 BGN917361:BGO917361 BQJ917361:BQK917361 CAF917361:CAG917361 CKB917361:CKC917361 CTX917361:CTY917361 DDT917361:DDU917361 DNP917361:DNQ917361 DXL917361:DXM917361 EHH917361:EHI917361 ERD917361:ERE917361 FAZ917361:FBA917361 FKV917361:FKW917361 FUR917361:FUS917361 GEN917361:GEO917361 GOJ917361:GOK917361 GYF917361:GYG917361 HIB917361:HIC917361 HRX917361:HRY917361 IBT917361:IBU917361 ILP917361:ILQ917361 IVL917361:IVM917361 JFH917361:JFI917361 JPD917361:JPE917361 JYZ917361:JZA917361 KIV917361:KIW917361 KSR917361:KSS917361 LCN917361:LCO917361 LMJ917361:LMK917361 LWF917361:LWG917361 MGB917361:MGC917361 MPX917361:MPY917361 MZT917361:MZU917361 NJP917361:NJQ917361 NTL917361:NTM917361 ODH917361:ODI917361 OND917361:ONE917361 OWZ917361:OXA917361 PGV917361:PGW917361 PQR917361:PQS917361 QAN917361:QAO917361 QKJ917361:QKK917361 QUF917361:QUG917361 REB917361:REC917361 RNX917361:RNY917361 RXT917361:RXU917361 SHP917361:SHQ917361 SRL917361:SRM917361 TBH917361:TBI917361 TLD917361:TLE917361 TUZ917361:TVA917361 UEV917361:UEW917361 UOR917361:UOS917361 UYN917361:UYO917361 VIJ917361:VIK917361 VSF917361:VSG917361 WCB917361:WCC917361 WLX917361:WLY917361 WVT917361:WVU917361 K982897:L982897 JH982897:JI982897 TD982897:TE982897 ACZ982897:ADA982897 AMV982897:AMW982897 AWR982897:AWS982897 BGN982897:BGO982897 BQJ982897:BQK982897 CAF982897:CAG982897 CKB982897:CKC982897 CTX982897:CTY982897 DDT982897:DDU982897 DNP982897:DNQ982897 DXL982897:DXM982897 EHH982897:EHI982897 ERD982897:ERE982897 FAZ982897:FBA982897 FKV982897:FKW982897 FUR982897:FUS982897 GEN982897:GEO982897 GOJ982897:GOK982897 GYF982897:GYG982897 HIB982897:HIC982897 HRX982897:HRY982897 IBT982897:IBU982897 ILP982897:ILQ982897 IVL982897:IVM982897 JFH982897:JFI982897 JPD982897:JPE982897 JYZ982897:JZA982897 KIV982897:KIW982897 KSR982897:KSS982897 LCN982897:LCO982897 LMJ982897:LMK982897 LWF982897:LWG982897 MGB982897:MGC982897 MPX982897:MPY982897 MZT982897:MZU982897 NJP982897:NJQ982897 NTL982897:NTM982897 ODH982897:ODI982897 OND982897:ONE982897 OWZ982897:OXA982897 PGV982897:PGW982897 PQR982897:PQS982897 QAN982897:QAO982897 QKJ982897:QKK982897 QUF982897:QUG982897 REB982897:REC982897 RNX982897:RNY982897 RXT982897:RXU982897 SHP982897:SHQ982897 SRL982897:SRM982897 TBH982897:TBI982897 TLD982897:TLE982897 TUZ982897:TVA982897 UEV982897:UEW982897 UOR982897:UOS982897 UYN982897:UYO982897 VIJ982897:VIK982897 VSF982897:VSG982897 WCB982897:WCC982897 WLX982897:WLY982897 WVT982897:WVU982897" xr:uid="{E6C3AF54-5D75-41F9-AAC7-E5B4F0E8B83D}">
      <formula1>#REF!</formula1>
      <formula2>K65428</formula2>
    </dataValidation>
    <dataValidation type="date" allowBlank="1" showInputMessage="1" showErrorMessage="1" errorTitle="Date Format" error="Please insert date in format &quot;10-Apr-2014&quot;" sqref="K65395:L65395 JH65395:JI65395 TD65395:TE65395 ACZ65395:ADA65395 AMV65395:AMW65395 AWR65395:AWS65395 BGN65395:BGO65395 BQJ65395:BQK65395 CAF65395:CAG65395 CKB65395:CKC65395 CTX65395:CTY65395 DDT65395:DDU65395 DNP65395:DNQ65395 DXL65395:DXM65395 EHH65395:EHI65395 ERD65395:ERE65395 FAZ65395:FBA65395 FKV65395:FKW65395 FUR65395:FUS65395 GEN65395:GEO65395 GOJ65395:GOK65395 GYF65395:GYG65395 HIB65395:HIC65395 HRX65395:HRY65395 IBT65395:IBU65395 ILP65395:ILQ65395 IVL65395:IVM65395 JFH65395:JFI65395 JPD65395:JPE65395 JYZ65395:JZA65395 KIV65395:KIW65395 KSR65395:KSS65395 LCN65395:LCO65395 LMJ65395:LMK65395 LWF65395:LWG65395 MGB65395:MGC65395 MPX65395:MPY65395 MZT65395:MZU65395 NJP65395:NJQ65395 NTL65395:NTM65395 ODH65395:ODI65395 OND65395:ONE65395 OWZ65395:OXA65395 PGV65395:PGW65395 PQR65395:PQS65395 QAN65395:QAO65395 QKJ65395:QKK65395 QUF65395:QUG65395 REB65395:REC65395 RNX65395:RNY65395 RXT65395:RXU65395 SHP65395:SHQ65395 SRL65395:SRM65395 TBH65395:TBI65395 TLD65395:TLE65395 TUZ65395:TVA65395 UEV65395:UEW65395 UOR65395:UOS65395 UYN65395:UYO65395 VIJ65395:VIK65395 VSF65395:VSG65395 WCB65395:WCC65395 WLX65395:WLY65395 WVT65395:WVU65395 K130931:L130931 JH130931:JI130931 TD130931:TE130931 ACZ130931:ADA130931 AMV130931:AMW130931 AWR130931:AWS130931 BGN130931:BGO130931 BQJ130931:BQK130931 CAF130931:CAG130931 CKB130931:CKC130931 CTX130931:CTY130931 DDT130931:DDU130931 DNP130931:DNQ130931 DXL130931:DXM130931 EHH130931:EHI130931 ERD130931:ERE130931 FAZ130931:FBA130931 FKV130931:FKW130931 FUR130931:FUS130931 GEN130931:GEO130931 GOJ130931:GOK130931 GYF130931:GYG130931 HIB130931:HIC130931 HRX130931:HRY130931 IBT130931:IBU130931 ILP130931:ILQ130931 IVL130931:IVM130931 JFH130931:JFI130931 JPD130931:JPE130931 JYZ130931:JZA130931 KIV130931:KIW130931 KSR130931:KSS130931 LCN130931:LCO130931 LMJ130931:LMK130931 LWF130931:LWG130931 MGB130931:MGC130931 MPX130931:MPY130931 MZT130931:MZU130931 NJP130931:NJQ130931 NTL130931:NTM130931 ODH130931:ODI130931 OND130931:ONE130931 OWZ130931:OXA130931 PGV130931:PGW130931 PQR130931:PQS130931 QAN130931:QAO130931 QKJ130931:QKK130931 QUF130931:QUG130931 REB130931:REC130931 RNX130931:RNY130931 RXT130931:RXU130931 SHP130931:SHQ130931 SRL130931:SRM130931 TBH130931:TBI130931 TLD130931:TLE130931 TUZ130931:TVA130931 UEV130931:UEW130931 UOR130931:UOS130931 UYN130931:UYO130931 VIJ130931:VIK130931 VSF130931:VSG130931 WCB130931:WCC130931 WLX130931:WLY130931 WVT130931:WVU130931 K196467:L196467 JH196467:JI196467 TD196467:TE196467 ACZ196467:ADA196467 AMV196467:AMW196467 AWR196467:AWS196467 BGN196467:BGO196467 BQJ196467:BQK196467 CAF196467:CAG196467 CKB196467:CKC196467 CTX196467:CTY196467 DDT196467:DDU196467 DNP196467:DNQ196467 DXL196467:DXM196467 EHH196467:EHI196467 ERD196467:ERE196467 FAZ196467:FBA196467 FKV196467:FKW196467 FUR196467:FUS196467 GEN196467:GEO196467 GOJ196467:GOK196467 GYF196467:GYG196467 HIB196467:HIC196467 HRX196467:HRY196467 IBT196467:IBU196467 ILP196467:ILQ196467 IVL196467:IVM196467 JFH196467:JFI196467 JPD196467:JPE196467 JYZ196467:JZA196467 KIV196467:KIW196467 KSR196467:KSS196467 LCN196467:LCO196467 LMJ196467:LMK196467 LWF196467:LWG196467 MGB196467:MGC196467 MPX196467:MPY196467 MZT196467:MZU196467 NJP196467:NJQ196467 NTL196467:NTM196467 ODH196467:ODI196467 OND196467:ONE196467 OWZ196467:OXA196467 PGV196467:PGW196467 PQR196467:PQS196467 QAN196467:QAO196467 QKJ196467:QKK196467 QUF196467:QUG196467 REB196467:REC196467 RNX196467:RNY196467 RXT196467:RXU196467 SHP196467:SHQ196467 SRL196467:SRM196467 TBH196467:TBI196467 TLD196467:TLE196467 TUZ196467:TVA196467 UEV196467:UEW196467 UOR196467:UOS196467 UYN196467:UYO196467 VIJ196467:VIK196467 VSF196467:VSG196467 WCB196467:WCC196467 WLX196467:WLY196467 WVT196467:WVU196467 K262003:L262003 JH262003:JI262003 TD262003:TE262003 ACZ262003:ADA262003 AMV262003:AMW262003 AWR262003:AWS262003 BGN262003:BGO262003 BQJ262003:BQK262003 CAF262003:CAG262003 CKB262003:CKC262003 CTX262003:CTY262003 DDT262003:DDU262003 DNP262003:DNQ262003 DXL262003:DXM262003 EHH262003:EHI262003 ERD262003:ERE262003 FAZ262003:FBA262003 FKV262003:FKW262003 FUR262003:FUS262003 GEN262003:GEO262003 GOJ262003:GOK262003 GYF262003:GYG262003 HIB262003:HIC262003 HRX262003:HRY262003 IBT262003:IBU262003 ILP262003:ILQ262003 IVL262003:IVM262003 JFH262003:JFI262003 JPD262003:JPE262003 JYZ262003:JZA262003 KIV262003:KIW262003 KSR262003:KSS262003 LCN262003:LCO262003 LMJ262003:LMK262003 LWF262003:LWG262003 MGB262003:MGC262003 MPX262003:MPY262003 MZT262003:MZU262003 NJP262003:NJQ262003 NTL262003:NTM262003 ODH262003:ODI262003 OND262003:ONE262003 OWZ262003:OXA262003 PGV262003:PGW262003 PQR262003:PQS262003 QAN262003:QAO262003 QKJ262003:QKK262003 QUF262003:QUG262003 REB262003:REC262003 RNX262003:RNY262003 RXT262003:RXU262003 SHP262003:SHQ262003 SRL262003:SRM262003 TBH262003:TBI262003 TLD262003:TLE262003 TUZ262003:TVA262003 UEV262003:UEW262003 UOR262003:UOS262003 UYN262003:UYO262003 VIJ262003:VIK262003 VSF262003:VSG262003 WCB262003:WCC262003 WLX262003:WLY262003 WVT262003:WVU262003 K327539:L327539 JH327539:JI327539 TD327539:TE327539 ACZ327539:ADA327539 AMV327539:AMW327539 AWR327539:AWS327539 BGN327539:BGO327539 BQJ327539:BQK327539 CAF327539:CAG327539 CKB327539:CKC327539 CTX327539:CTY327539 DDT327539:DDU327539 DNP327539:DNQ327539 DXL327539:DXM327539 EHH327539:EHI327539 ERD327539:ERE327539 FAZ327539:FBA327539 FKV327539:FKW327539 FUR327539:FUS327539 GEN327539:GEO327539 GOJ327539:GOK327539 GYF327539:GYG327539 HIB327539:HIC327539 HRX327539:HRY327539 IBT327539:IBU327539 ILP327539:ILQ327539 IVL327539:IVM327539 JFH327539:JFI327539 JPD327539:JPE327539 JYZ327539:JZA327539 KIV327539:KIW327539 KSR327539:KSS327539 LCN327539:LCO327539 LMJ327539:LMK327539 LWF327539:LWG327539 MGB327539:MGC327539 MPX327539:MPY327539 MZT327539:MZU327539 NJP327539:NJQ327539 NTL327539:NTM327539 ODH327539:ODI327539 OND327539:ONE327539 OWZ327539:OXA327539 PGV327539:PGW327539 PQR327539:PQS327539 QAN327539:QAO327539 QKJ327539:QKK327539 QUF327539:QUG327539 REB327539:REC327539 RNX327539:RNY327539 RXT327539:RXU327539 SHP327539:SHQ327539 SRL327539:SRM327539 TBH327539:TBI327539 TLD327539:TLE327539 TUZ327539:TVA327539 UEV327539:UEW327539 UOR327539:UOS327539 UYN327539:UYO327539 VIJ327539:VIK327539 VSF327539:VSG327539 WCB327539:WCC327539 WLX327539:WLY327539 WVT327539:WVU327539 K393075:L393075 JH393075:JI393075 TD393075:TE393075 ACZ393075:ADA393075 AMV393075:AMW393075 AWR393075:AWS393075 BGN393075:BGO393075 BQJ393075:BQK393075 CAF393075:CAG393075 CKB393075:CKC393075 CTX393075:CTY393075 DDT393075:DDU393075 DNP393075:DNQ393075 DXL393075:DXM393075 EHH393075:EHI393075 ERD393075:ERE393075 FAZ393075:FBA393075 FKV393075:FKW393075 FUR393075:FUS393075 GEN393075:GEO393075 GOJ393075:GOK393075 GYF393075:GYG393075 HIB393075:HIC393075 HRX393075:HRY393075 IBT393075:IBU393075 ILP393075:ILQ393075 IVL393075:IVM393075 JFH393075:JFI393075 JPD393075:JPE393075 JYZ393075:JZA393075 KIV393075:KIW393075 KSR393075:KSS393075 LCN393075:LCO393075 LMJ393075:LMK393075 LWF393075:LWG393075 MGB393075:MGC393075 MPX393075:MPY393075 MZT393075:MZU393075 NJP393075:NJQ393075 NTL393075:NTM393075 ODH393075:ODI393075 OND393075:ONE393075 OWZ393075:OXA393075 PGV393075:PGW393075 PQR393075:PQS393075 QAN393075:QAO393075 QKJ393075:QKK393075 QUF393075:QUG393075 REB393075:REC393075 RNX393075:RNY393075 RXT393075:RXU393075 SHP393075:SHQ393075 SRL393075:SRM393075 TBH393075:TBI393075 TLD393075:TLE393075 TUZ393075:TVA393075 UEV393075:UEW393075 UOR393075:UOS393075 UYN393075:UYO393075 VIJ393075:VIK393075 VSF393075:VSG393075 WCB393075:WCC393075 WLX393075:WLY393075 WVT393075:WVU393075 K458611:L458611 JH458611:JI458611 TD458611:TE458611 ACZ458611:ADA458611 AMV458611:AMW458611 AWR458611:AWS458611 BGN458611:BGO458611 BQJ458611:BQK458611 CAF458611:CAG458611 CKB458611:CKC458611 CTX458611:CTY458611 DDT458611:DDU458611 DNP458611:DNQ458611 DXL458611:DXM458611 EHH458611:EHI458611 ERD458611:ERE458611 FAZ458611:FBA458611 FKV458611:FKW458611 FUR458611:FUS458611 GEN458611:GEO458611 GOJ458611:GOK458611 GYF458611:GYG458611 HIB458611:HIC458611 HRX458611:HRY458611 IBT458611:IBU458611 ILP458611:ILQ458611 IVL458611:IVM458611 JFH458611:JFI458611 JPD458611:JPE458611 JYZ458611:JZA458611 KIV458611:KIW458611 KSR458611:KSS458611 LCN458611:LCO458611 LMJ458611:LMK458611 LWF458611:LWG458611 MGB458611:MGC458611 MPX458611:MPY458611 MZT458611:MZU458611 NJP458611:NJQ458611 NTL458611:NTM458611 ODH458611:ODI458611 OND458611:ONE458611 OWZ458611:OXA458611 PGV458611:PGW458611 PQR458611:PQS458611 QAN458611:QAO458611 QKJ458611:QKK458611 QUF458611:QUG458611 REB458611:REC458611 RNX458611:RNY458611 RXT458611:RXU458611 SHP458611:SHQ458611 SRL458611:SRM458611 TBH458611:TBI458611 TLD458611:TLE458611 TUZ458611:TVA458611 UEV458611:UEW458611 UOR458611:UOS458611 UYN458611:UYO458611 VIJ458611:VIK458611 VSF458611:VSG458611 WCB458611:WCC458611 WLX458611:WLY458611 WVT458611:WVU458611 K524147:L524147 JH524147:JI524147 TD524147:TE524147 ACZ524147:ADA524147 AMV524147:AMW524147 AWR524147:AWS524147 BGN524147:BGO524147 BQJ524147:BQK524147 CAF524147:CAG524147 CKB524147:CKC524147 CTX524147:CTY524147 DDT524147:DDU524147 DNP524147:DNQ524147 DXL524147:DXM524147 EHH524147:EHI524147 ERD524147:ERE524147 FAZ524147:FBA524147 FKV524147:FKW524147 FUR524147:FUS524147 GEN524147:GEO524147 GOJ524147:GOK524147 GYF524147:GYG524147 HIB524147:HIC524147 HRX524147:HRY524147 IBT524147:IBU524147 ILP524147:ILQ524147 IVL524147:IVM524147 JFH524147:JFI524147 JPD524147:JPE524147 JYZ524147:JZA524147 KIV524147:KIW524147 KSR524147:KSS524147 LCN524147:LCO524147 LMJ524147:LMK524147 LWF524147:LWG524147 MGB524147:MGC524147 MPX524147:MPY524147 MZT524147:MZU524147 NJP524147:NJQ524147 NTL524147:NTM524147 ODH524147:ODI524147 OND524147:ONE524147 OWZ524147:OXA524147 PGV524147:PGW524147 PQR524147:PQS524147 QAN524147:QAO524147 QKJ524147:QKK524147 QUF524147:QUG524147 REB524147:REC524147 RNX524147:RNY524147 RXT524147:RXU524147 SHP524147:SHQ524147 SRL524147:SRM524147 TBH524147:TBI524147 TLD524147:TLE524147 TUZ524147:TVA524147 UEV524147:UEW524147 UOR524147:UOS524147 UYN524147:UYO524147 VIJ524147:VIK524147 VSF524147:VSG524147 WCB524147:WCC524147 WLX524147:WLY524147 WVT524147:WVU524147 K589683:L589683 JH589683:JI589683 TD589683:TE589683 ACZ589683:ADA589683 AMV589683:AMW589683 AWR589683:AWS589683 BGN589683:BGO589683 BQJ589683:BQK589683 CAF589683:CAG589683 CKB589683:CKC589683 CTX589683:CTY589683 DDT589683:DDU589683 DNP589683:DNQ589683 DXL589683:DXM589683 EHH589683:EHI589683 ERD589683:ERE589683 FAZ589683:FBA589683 FKV589683:FKW589683 FUR589683:FUS589683 GEN589683:GEO589683 GOJ589683:GOK589683 GYF589683:GYG589683 HIB589683:HIC589683 HRX589683:HRY589683 IBT589683:IBU589683 ILP589683:ILQ589683 IVL589683:IVM589683 JFH589683:JFI589683 JPD589683:JPE589683 JYZ589683:JZA589683 KIV589683:KIW589683 KSR589683:KSS589683 LCN589683:LCO589683 LMJ589683:LMK589683 LWF589683:LWG589683 MGB589683:MGC589683 MPX589683:MPY589683 MZT589683:MZU589683 NJP589683:NJQ589683 NTL589683:NTM589683 ODH589683:ODI589683 OND589683:ONE589683 OWZ589683:OXA589683 PGV589683:PGW589683 PQR589683:PQS589683 QAN589683:QAO589683 QKJ589683:QKK589683 QUF589683:QUG589683 REB589683:REC589683 RNX589683:RNY589683 RXT589683:RXU589683 SHP589683:SHQ589683 SRL589683:SRM589683 TBH589683:TBI589683 TLD589683:TLE589683 TUZ589683:TVA589683 UEV589683:UEW589683 UOR589683:UOS589683 UYN589683:UYO589683 VIJ589683:VIK589683 VSF589683:VSG589683 WCB589683:WCC589683 WLX589683:WLY589683 WVT589683:WVU589683 K655219:L655219 JH655219:JI655219 TD655219:TE655219 ACZ655219:ADA655219 AMV655219:AMW655219 AWR655219:AWS655219 BGN655219:BGO655219 BQJ655219:BQK655219 CAF655219:CAG655219 CKB655219:CKC655219 CTX655219:CTY655219 DDT655219:DDU655219 DNP655219:DNQ655219 DXL655219:DXM655219 EHH655219:EHI655219 ERD655219:ERE655219 FAZ655219:FBA655219 FKV655219:FKW655219 FUR655219:FUS655219 GEN655219:GEO655219 GOJ655219:GOK655219 GYF655219:GYG655219 HIB655219:HIC655219 HRX655219:HRY655219 IBT655219:IBU655219 ILP655219:ILQ655219 IVL655219:IVM655219 JFH655219:JFI655219 JPD655219:JPE655219 JYZ655219:JZA655219 KIV655219:KIW655219 KSR655219:KSS655219 LCN655219:LCO655219 LMJ655219:LMK655219 LWF655219:LWG655219 MGB655219:MGC655219 MPX655219:MPY655219 MZT655219:MZU655219 NJP655219:NJQ655219 NTL655219:NTM655219 ODH655219:ODI655219 OND655219:ONE655219 OWZ655219:OXA655219 PGV655219:PGW655219 PQR655219:PQS655219 QAN655219:QAO655219 QKJ655219:QKK655219 QUF655219:QUG655219 REB655219:REC655219 RNX655219:RNY655219 RXT655219:RXU655219 SHP655219:SHQ655219 SRL655219:SRM655219 TBH655219:TBI655219 TLD655219:TLE655219 TUZ655219:TVA655219 UEV655219:UEW655219 UOR655219:UOS655219 UYN655219:UYO655219 VIJ655219:VIK655219 VSF655219:VSG655219 WCB655219:WCC655219 WLX655219:WLY655219 WVT655219:WVU655219 K720755:L720755 JH720755:JI720755 TD720755:TE720755 ACZ720755:ADA720755 AMV720755:AMW720755 AWR720755:AWS720755 BGN720755:BGO720755 BQJ720755:BQK720755 CAF720755:CAG720755 CKB720755:CKC720755 CTX720755:CTY720755 DDT720755:DDU720755 DNP720755:DNQ720755 DXL720755:DXM720755 EHH720755:EHI720755 ERD720755:ERE720755 FAZ720755:FBA720755 FKV720755:FKW720755 FUR720755:FUS720755 GEN720755:GEO720755 GOJ720755:GOK720755 GYF720755:GYG720755 HIB720755:HIC720755 HRX720755:HRY720755 IBT720755:IBU720755 ILP720755:ILQ720755 IVL720755:IVM720755 JFH720755:JFI720755 JPD720755:JPE720755 JYZ720755:JZA720755 KIV720755:KIW720755 KSR720755:KSS720755 LCN720755:LCO720755 LMJ720755:LMK720755 LWF720755:LWG720755 MGB720755:MGC720755 MPX720755:MPY720755 MZT720755:MZU720755 NJP720755:NJQ720755 NTL720755:NTM720755 ODH720755:ODI720755 OND720755:ONE720755 OWZ720755:OXA720755 PGV720755:PGW720755 PQR720755:PQS720755 QAN720755:QAO720755 QKJ720755:QKK720755 QUF720755:QUG720755 REB720755:REC720755 RNX720755:RNY720755 RXT720755:RXU720755 SHP720755:SHQ720755 SRL720755:SRM720755 TBH720755:TBI720755 TLD720755:TLE720755 TUZ720755:TVA720755 UEV720755:UEW720755 UOR720755:UOS720755 UYN720755:UYO720755 VIJ720755:VIK720755 VSF720755:VSG720755 WCB720755:WCC720755 WLX720755:WLY720755 WVT720755:WVU720755 K786291:L786291 JH786291:JI786291 TD786291:TE786291 ACZ786291:ADA786291 AMV786291:AMW786291 AWR786291:AWS786291 BGN786291:BGO786291 BQJ786291:BQK786291 CAF786291:CAG786291 CKB786291:CKC786291 CTX786291:CTY786291 DDT786291:DDU786291 DNP786291:DNQ786291 DXL786291:DXM786291 EHH786291:EHI786291 ERD786291:ERE786291 FAZ786291:FBA786291 FKV786291:FKW786291 FUR786291:FUS786291 GEN786291:GEO786291 GOJ786291:GOK786291 GYF786291:GYG786291 HIB786291:HIC786291 HRX786291:HRY786291 IBT786291:IBU786291 ILP786291:ILQ786291 IVL786291:IVM786291 JFH786291:JFI786291 JPD786291:JPE786291 JYZ786291:JZA786291 KIV786291:KIW786291 KSR786291:KSS786291 LCN786291:LCO786291 LMJ786291:LMK786291 LWF786291:LWG786291 MGB786291:MGC786291 MPX786291:MPY786291 MZT786291:MZU786291 NJP786291:NJQ786291 NTL786291:NTM786291 ODH786291:ODI786291 OND786291:ONE786291 OWZ786291:OXA786291 PGV786291:PGW786291 PQR786291:PQS786291 QAN786291:QAO786291 QKJ786291:QKK786291 QUF786291:QUG786291 REB786291:REC786291 RNX786291:RNY786291 RXT786291:RXU786291 SHP786291:SHQ786291 SRL786291:SRM786291 TBH786291:TBI786291 TLD786291:TLE786291 TUZ786291:TVA786291 UEV786291:UEW786291 UOR786291:UOS786291 UYN786291:UYO786291 VIJ786291:VIK786291 VSF786291:VSG786291 WCB786291:WCC786291 WLX786291:WLY786291 WVT786291:WVU786291 K851827:L851827 JH851827:JI851827 TD851827:TE851827 ACZ851827:ADA851827 AMV851827:AMW851827 AWR851827:AWS851827 BGN851827:BGO851827 BQJ851827:BQK851827 CAF851827:CAG851827 CKB851827:CKC851827 CTX851827:CTY851827 DDT851827:DDU851827 DNP851827:DNQ851827 DXL851827:DXM851827 EHH851827:EHI851827 ERD851827:ERE851827 FAZ851827:FBA851827 FKV851827:FKW851827 FUR851827:FUS851827 GEN851827:GEO851827 GOJ851827:GOK851827 GYF851827:GYG851827 HIB851827:HIC851827 HRX851827:HRY851827 IBT851827:IBU851827 ILP851827:ILQ851827 IVL851827:IVM851827 JFH851827:JFI851827 JPD851827:JPE851827 JYZ851827:JZA851827 KIV851827:KIW851827 KSR851827:KSS851827 LCN851827:LCO851827 LMJ851827:LMK851827 LWF851827:LWG851827 MGB851827:MGC851827 MPX851827:MPY851827 MZT851827:MZU851827 NJP851827:NJQ851827 NTL851827:NTM851827 ODH851827:ODI851827 OND851827:ONE851827 OWZ851827:OXA851827 PGV851827:PGW851827 PQR851827:PQS851827 QAN851827:QAO851827 QKJ851827:QKK851827 QUF851827:QUG851827 REB851827:REC851827 RNX851827:RNY851827 RXT851827:RXU851827 SHP851827:SHQ851827 SRL851827:SRM851827 TBH851827:TBI851827 TLD851827:TLE851827 TUZ851827:TVA851827 UEV851827:UEW851827 UOR851827:UOS851827 UYN851827:UYO851827 VIJ851827:VIK851827 VSF851827:VSG851827 WCB851827:WCC851827 WLX851827:WLY851827 WVT851827:WVU851827 K917363:L917363 JH917363:JI917363 TD917363:TE917363 ACZ917363:ADA917363 AMV917363:AMW917363 AWR917363:AWS917363 BGN917363:BGO917363 BQJ917363:BQK917363 CAF917363:CAG917363 CKB917363:CKC917363 CTX917363:CTY917363 DDT917363:DDU917363 DNP917363:DNQ917363 DXL917363:DXM917363 EHH917363:EHI917363 ERD917363:ERE917363 FAZ917363:FBA917363 FKV917363:FKW917363 FUR917363:FUS917363 GEN917363:GEO917363 GOJ917363:GOK917363 GYF917363:GYG917363 HIB917363:HIC917363 HRX917363:HRY917363 IBT917363:IBU917363 ILP917363:ILQ917363 IVL917363:IVM917363 JFH917363:JFI917363 JPD917363:JPE917363 JYZ917363:JZA917363 KIV917363:KIW917363 KSR917363:KSS917363 LCN917363:LCO917363 LMJ917363:LMK917363 LWF917363:LWG917363 MGB917363:MGC917363 MPX917363:MPY917363 MZT917363:MZU917363 NJP917363:NJQ917363 NTL917363:NTM917363 ODH917363:ODI917363 OND917363:ONE917363 OWZ917363:OXA917363 PGV917363:PGW917363 PQR917363:PQS917363 QAN917363:QAO917363 QKJ917363:QKK917363 QUF917363:QUG917363 REB917363:REC917363 RNX917363:RNY917363 RXT917363:RXU917363 SHP917363:SHQ917363 SRL917363:SRM917363 TBH917363:TBI917363 TLD917363:TLE917363 TUZ917363:TVA917363 UEV917363:UEW917363 UOR917363:UOS917363 UYN917363:UYO917363 VIJ917363:VIK917363 VSF917363:VSG917363 WCB917363:WCC917363 WLX917363:WLY917363 WVT917363:WVU917363 K982899:L982899 JH982899:JI982899 TD982899:TE982899 ACZ982899:ADA982899 AMV982899:AMW982899 AWR982899:AWS982899 BGN982899:BGO982899 BQJ982899:BQK982899 CAF982899:CAG982899 CKB982899:CKC982899 CTX982899:CTY982899 DDT982899:DDU982899 DNP982899:DNQ982899 DXL982899:DXM982899 EHH982899:EHI982899 ERD982899:ERE982899 FAZ982899:FBA982899 FKV982899:FKW982899 FUR982899:FUS982899 GEN982899:GEO982899 GOJ982899:GOK982899 GYF982899:GYG982899 HIB982899:HIC982899 HRX982899:HRY982899 IBT982899:IBU982899 ILP982899:ILQ982899 IVL982899:IVM982899 JFH982899:JFI982899 JPD982899:JPE982899 JYZ982899:JZA982899 KIV982899:KIW982899 KSR982899:KSS982899 LCN982899:LCO982899 LMJ982899:LMK982899 LWF982899:LWG982899 MGB982899:MGC982899 MPX982899:MPY982899 MZT982899:MZU982899 NJP982899:NJQ982899 NTL982899:NTM982899 ODH982899:ODI982899 OND982899:ONE982899 OWZ982899:OXA982899 PGV982899:PGW982899 PQR982899:PQS982899 QAN982899:QAO982899 QKJ982899:QKK982899 QUF982899:QUG982899 REB982899:REC982899 RNX982899:RNY982899 RXT982899:RXU982899 SHP982899:SHQ982899 SRL982899:SRM982899 TBH982899:TBI982899 TLD982899:TLE982899 TUZ982899:TVA982899 UEV982899:UEW982899 UOR982899:UOS982899 UYN982899:UYO982899 VIJ982899:VIK982899 VSF982899:VSG982899 WCB982899:WCC982899 WLX982899:WLY982899 WVT982899:WVU982899" xr:uid="{3D9AD4C2-2D0C-4A7B-9EF2-EBFF165AF071}">
      <formula1>#REF!</formula1>
      <formula2>K65416</formula2>
    </dataValidation>
    <dataValidation type="date" allowBlank="1" showInputMessage="1" showErrorMessage="1" errorTitle="Date Format" error="Please insert date in format &quot;10-Apr-2014&quot;" sqref="K65391:L65392 JH65391:JI65392 TD65391:TE65392 ACZ65391:ADA65392 AMV65391:AMW65392 AWR65391:AWS65392 BGN65391:BGO65392 BQJ65391:BQK65392 CAF65391:CAG65392 CKB65391:CKC65392 CTX65391:CTY65392 DDT65391:DDU65392 DNP65391:DNQ65392 DXL65391:DXM65392 EHH65391:EHI65392 ERD65391:ERE65392 FAZ65391:FBA65392 FKV65391:FKW65392 FUR65391:FUS65392 GEN65391:GEO65392 GOJ65391:GOK65392 GYF65391:GYG65392 HIB65391:HIC65392 HRX65391:HRY65392 IBT65391:IBU65392 ILP65391:ILQ65392 IVL65391:IVM65392 JFH65391:JFI65392 JPD65391:JPE65392 JYZ65391:JZA65392 KIV65391:KIW65392 KSR65391:KSS65392 LCN65391:LCO65392 LMJ65391:LMK65392 LWF65391:LWG65392 MGB65391:MGC65392 MPX65391:MPY65392 MZT65391:MZU65392 NJP65391:NJQ65392 NTL65391:NTM65392 ODH65391:ODI65392 OND65391:ONE65392 OWZ65391:OXA65392 PGV65391:PGW65392 PQR65391:PQS65392 QAN65391:QAO65392 QKJ65391:QKK65392 QUF65391:QUG65392 REB65391:REC65392 RNX65391:RNY65392 RXT65391:RXU65392 SHP65391:SHQ65392 SRL65391:SRM65392 TBH65391:TBI65392 TLD65391:TLE65392 TUZ65391:TVA65392 UEV65391:UEW65392 UOR65391:UOS65392 UYN65391:UYO65392 VIJ65391:VIK65392 VSF65391:VSG65392 WCB65391:WCC65392 WLX65391:WLY65392 WVT65391:WVU65392 K130927:L130928 JH130927:JI130928 TD130927:TE130928 ACZ130927:ADA130928 AMV130927:AMW130928 AWR130927:AWS130928 BGN130927:BGO130928 BQJ130927:BQK130928 CAF130927:CAG130928 CKB130927:CKC130928 CTX130927:CTY130928 DDT130927:DDU130928 DNP130927:DNQ130928 DXL130927:DXM130928 EHH130927:EHI130928 ERD130927:ERE130928 FAZ130927:FBA130928 FKV130927:FKW130928 FUR130927:FUS130928 GEN130927:GEO130928 GOJ130927:GOK130928 GYF130927:GYG130928 HIB130927:HIC130928 HRX130927:HRY130928 IBT130927:IBU130928 ILP130927:ILQ130928 IVL130927:IVM130928 JFH130927:JFI130928 JPD130927:JPE130928 JYZ130927:JZA130928 KIV130927:KIW130928 KSR130927:KSS130928 LCN130927:LCO130928 LMJ130927:LMK130928 LWF130927:LWG130928 MGB130927:MGC130928 MPX130927:MPY130928 MZT130927:MZU130928 NJP130927:NJQ130928 NTL130927:NTM130928 ODH130927:ODI130928 OND130927:ONE130928 OWZ130927:OXA130928 PGV130927:PGW130928 PQR130927:PQS130928 QAN130927:QAO130928 QKJ130927:QKK130928 QUF130927:QUG130928 REB130927:REC130928 RNX130927:RNY130928 RXT130927:RXU130928 SHP130927:SHQ130928 SRL130927:SRM130928 TBH130927:TBI130928 TLD130927:TLE130928 TUZ130927:TVA130928 UEV130927:UEW130928 UOR130927:UOS130928 UYN130927:UYO130928 VIJ130927:VIK130928 VSF130927:VSG130928 WCB130927:WCC130928 WLX130927:WLY130928 WVT130927:WVU130928 K196463:L196464 JH196463:JI196464 TD196463:TE196464 ACZ196463:ADA196464 AMV196463:AMW196464 AWR196463:AWS196464 BGN196463:BGO196464 BQJ196463:BQK196464 CAF196463:CAG196464 CKB196463:CKC196464 CTX196463:CTY196464 DDT196463:DDU196464 DNP196463:DNQ196464 DXL196463:DXM196464 EHH196463:EHI196464 ERD196463:ERE196464 FAZ196463:FBA196464 FKV196463:FKW196464 FUR196463:FUS196464 GEN196463:GEO196464 GOJ196463:GOK196464 GYF196463:GYG196464 HIB196463:HIC196464 HRX196463:HRY196464 IBT196463:IBU196464 ILP196463:ILQ196464 IVL196463:IVM196464 JFH196463:JFI196464 JPD196463:JPE196464 JYZ196463:JZA196464 KIV196463:KIW196464 KSR196463:KSS196464 LCN196463:LCO196464 LMJ196463:LMK196464 LWF196463:LWG196464 MGB196463:MGC196464 MPX196463:MPY196464 MZT196463:MZU196464 NJP196463:NJQ196464 NTL196463:NTM196464 ODH196463:ODI196464 OND196463:ONE196464 OWZ196463:OXA196464 PGV196463:PGW196464 PQR196463:PQS196464 QAN196463:QAO196464 QKJ196463:QKK196464 QUF196463:QUG196464 REB196463:REC196464 RNX196463:RNY196464 RXT196463:RXU196464 SHP196463:SHQ196464 SRL196463:SRM196464 TBH196463:TBI196464 TLD196463:TLE196464 TUZ196463:TVA196464 UEV196463:UEW196464 UOR196463:UOS196464 UYN196463:UYO196464 VIJ196463:VIK196464 VSF196463:VSG196464 WCB196463:WCC196464 WLX196463:WLY196464 WVT196463:WVU196464 K261999:L262000 JH261999:JI262000 TD261999:TE262000 ACZ261999:ADA262000 AMV261999:AMW262000 AWR261999:AWS262000 BGN261999:BGO262000 BQJ261999:BQK262000 CAF261999:CAG262000 CKB261999:CKC262000 CTX261999:CTY262000 DDT261999:DDU262000 DNP261999:DNQ262000 DXL261999:DXM262000 EHH261999:EHI262000 ERD261999:ERE262000 FAZ261999:FBA262000 FKV261999:FKW262000 FUR261999:FUS262000 GEN261999:GEO262000 GOJ261999:GOK262000 GYF261999:GYG262000 HIB261999:HIC262000 HRX261999:HRY262000 IBT261999:IBU262000 ILP261999:ILQ262000 IVL261999:IVM262000 JFH261999:JFI262000 JPD261999:JPE262000 JYZ261999:JZA262000 KIV261999:KIW262000 KSR261999:KSS262000 LCN261999:LCO262000 LMJ261999:LMK262000 LWF261999:LWG262000 MGB261999:MGC262000 MPX261999:MPY262000 MZT261999:MZU262000 NJP261999:NJQ262000 NTL261999:NTM262000 ODH261999:ODI262000 OND261999:ONE262000 OWZ261999:OXA262000 PGV261999:PGW262000 PQR261999:PQS262000 QAN261999:QAO262000 QKJ261999:QKK262000 QUF261999:QUG262000 REB261999:REC262000 RNX261999:RNY262000 RXT261999:RXU262000 SHP261999:SHQ262000 SRL261999:SRM262000 TBH261999:TBI262000 TLD261999:TLE262000 TUZ261999:TVA262000 UEV261999:UEW262000 UOR261999:UOS262000 UYN261999:UYO262000 VIJ261999:VIK262000 VSF261999:VSG262000 WCB261999:WCC262000 WLX261999:WLY262000 WVT261999:WVU262000 K327535:L327536 JH327535:JI327536 TD327535:TE327536 ACZ327535:ADA327536 AMV327535:AMW327536 AWR327535:AWS327536 BGN327535:BGO327536 BQJ327535:BQK327536 CAF327535:CAG327536 CKB327535:CKC327536 CTX327535:CTY327536 DDT327535:DDU327536 DNP327535:DNQ327536 DXL327535:DXM327536 EHH327535:EHI327536 ERD327535:ERE327536 FAZ327535:FBA327536 FKV327535:FKW327536 FUR327535:FUS327536 GEN327535:GEO327536 GOJ327535:GOK327536 GYF327535:GYG327536 HIB327535:HIC327536 HRX327535:HRY327536 IBT327535:IBU327536 ILP327535:ILQ327536 IVL327535:IVM327536 JFH327535:JFI327536 JPD327535:JPE327536 JYZ327535:JZA327536 KIV327535:KIW327536 KSR327535:KSS327536 LCN327535:LCO327536 LMJ327535:LMK327536 LWF327535:LWG327536 MGB327535:MGC327536 MPX327535:MPY327536 MZT327535:MZU327536 NJP327535:NJQ327536 NTL327535:NTM327536 ODH327535:ODI327536 OND327535:ONE327536 OWZ327535:OXA327536 PGV327535:PGW327536 PQR327535:PQS327536 QAN327535:QAO327536 QKJ327535:QKK327536 QUF327535:QUG327536 REB327535:REC327536 RNX327535:RNY327536 RXT327535:RXU327536 SHP327535:SHQ327536 SRL327535:SRM327536 TBH327535:TBI327536 TLD327535:TLE327536 TUZ327535:TVA327536 UEV327535:UEW327536 UOR327535:UOS327536 UYN327535:UYO327536 VIJ327535:VIK327536 VSF327535:VSG327536 WCB327535:WCC327536 WLX327535:WLY327536 WVT327535:WVU327536 K393071:L393072 JH393071:JI393072 TD393071:TE393072 ACZ393071:ADA393072 AMV393071:AMW393072 AWR393071:AWS393072 BGN393071:BGO393072 BQJ393071:BQK393072 CAF393071:CAG393072 CKB393071:CKC393072 CTX393071:CTY393072 DDT393071:DDU393072 DNP393071:DNQ393072 DXL393071:DXM393072 EHH393071:EHI393072 ERD393071:ERE393072 FAZ393071:FBA393072 FKV393071:FKW393072 FUR393071:FUS393072 GEN393071:GEO393072 GOJ393071:GOK393072 GYF393071:GYG393072 HIB393071:HIC393072 HRX393071:HRY393072 IBT393071:IBU393072 ILP393071:ILQ393072 IVL393071:IVM393072 JFH393071:JFI393072 JPD393071:JPE393072 JYZ393071:JZA393072 KIV393071:KIW393072 KSR393071:KSS393072 LCN393071:LCO393072 LMJ393071:LMK393072 LWF393071:LWG393072 MGB393071:MGC393072 MPX393071:MPY393072 MZT393071:MZU393072 NJP393071:NJQ393072 NTL393071:NTM393072 ODH393071:ODI393072 OND393071:ONE393072 OWZ393071:OXA393072 PGV393071:PGW393072 PQR393071:PQS393072 QAN393071:QAO393072 QKJ393071:QKK393072 QUF393071:QUG393072 REB393071:REC393072 RNX393071:RNY393072 RXT393071:RXU393072 SHP393071:SHQ393072 SRL393071:SRM393072 TBH393071:TBI393072 TLD393071:TLE393072 TUZ393071:TVA393072 UEV393071:UEW393072 UOR393071:UOS393072 UYN393071:UYO393072 VIJ393071:VIK393072 VSF393071:VSG393072 WCB393071:WCC393072 WLX393071:WLY393072 WVT393071:WVU393072 K458607:L458608 JH458607:JI458608 TD458607:TE458608 ACZ458607:ADA458608 AMV458607:AMW458608 AWR458607:AWS458608 BGN458607:BGO458608 BQJ458607:BQK458608 CAF458607:CAG458608 CKB458607:CKC458608 CTX458607:CTY458608 DDT458607:DDU458608 DNP458607:DNQ458608 DXL458607:DXM458608 EHH458607:EHI458608 ERD458607:ERE458608 FAZ458607:FBA458608 FKV458607:FKW458608 FUR458607:FUS458608 GEN458607:GEO458608 GOJ458607:GOK458608 GYF458607:GYG458608 HIB458607:HIC458608 HRX458607:HRY458608 IBT458607:IBU458608 ILP458607:ILQ458608 IVL458607:IVM458608 JFH458607:JFI458608 JPD458607:JPE458608 JYZ458607:JZA458608 KIV458607:KIW458608 KSR458607:KSS458608 LCN458607:LCO458608 LMJ458607:LMK458608 LWF458607:LWG458608 MGB458607:MGC458608 MPX458607:MPY458608 MZT458607:MZU458608 NJP458607:NJQ458608 NTL458607:NTM458608 ODH458607:ODI458608 OND458607:ONE458608 OWZ458607:OXA458608 PGV458607:PGW458608 PQR458607:PQS458608 QAN458607:QAO458608 QKJ458607:QKK458608 QUF458607:QUG458608 REB458607:REC458608 RNX458607:RNY458608 RXT458607:RXU458608 SHP458607:SHQ458608 SRL458607:SRM458608 TBH458607:TBI458608 TLD458607:TLE458608 TUZ458607:TVA458608 UEV458607:UEW458608 UOR458607:UOS458608 UYN458607:UYO458608 VIJ458607:VIK458608 VSF458607:VSG458608 WCB458607:WCC458608 WLX458607:WLY458608 WVT458607:WVU458608 K524143:L524144 JH524143:JI524144 TD524143:TE524144 ACZ524143:ADA524144 AMV524143:AMW524144 AWR524143:AWS524144 BGN524143:BGO524144 BQJ524143:BQK524144 CAF524143:CAG524144 CKB524143:CKC524144 CTX524143:CTY524144 DDT524143:DDU524144 DNP524143:DNQ524144 DXL524143:DXM524144 EHH524143:EHI524144 ERD524143:ERE524144 FAZ524143:FBA524144 FKV524143:FKW524144 FUR524143:FUS524144 GEN524143:GEO524144 GOJ524143:GOK524144 GYF524143:GYG524144 HIB524143:HIC524144 HRX524143:HRY524144 IBT524143:IBU524144 ILP524143:ILQ524144 IVL524143:IVM524144 JFH524143:JFI524144 JPD524143:JPE524144 JYZ524143:JZA524144 KIV524143:KIW524144 KSR524143:KSS524144 LCN524143:LCO524144 LMJ524143:LMK524144 LWF524143:LWG524144 MGB524143:MGC524144 MPX524143:MPY524144 MZT524143:MZU524144 NJP524143:NJQ524144 NTL524143:NTM524144 ODH524143:ODI524144 OND524143:ONE524144 OWZ524143:OXA524144 PGV524143:PGW524144 PQR524143:PQS524144 QAN524143:QAO524144 QKJ524143:QKK524144 QUF524143:QUG524144 REB524143:REC524144 RNX524143:RNY524144 RXT524143:RXU524144 SHP524143:SHQ524144 SRL524143:SRM524144 TBH524143:TBI524144 TLD524143:TLE524144 TUZ524143:TVA524144 UEV524143:UEW524144 UOR524143:UOS524144 UYN524143:UYO524144 VIJ524143:VIK524144 VSF524143:VSG524144 WCB524143:WCC524144 WLX524143:WLY524144 WVT524143:WVU524144 K589679:L589680 JH589679:JI589680 TD589679:TE589680 ACZ589679:ADA589680 AMV589679:AMW589680 AWR589679:AWS589680 BGN589679:BGO589680 BQJ589679:BQK589680 CAF589679:CAG589680 CKB589679:CKC589680 CTX589679:CTY589680 DDT589679:DDU589680 DNP589679:DNQ589680 DXL589679:DXM589680 EHH589679:EHI589680 ERD589679:ERE589680 FAZ589679:FBA589680 FKV589679:FKW589680 FUR589679:FUS589680 GEN589679:GEO589680 GOJ589679:GOK589680 GYF589679:GYG589680 HIB589679:HIC589680 HRX589679:HRY589680 IBT589679:IBU589680 ILP589679:ILQ589680 IVL589679:IVM589680 JFH589679:JFI589680 JPD589679:JPE589680 JYZ589679:JZA589680 KIV589679:KIW589680 KSR589679:KSS589680 LCN589679:LCO589680 LMJ589679:LMK589680 LWF589679:LWG589680 MGB589679:MGC589680 MPX589679:MPY589680 MZT589679:MZU589680 NJP589679:NJQ589680 NTL589679:NTM589680 ODH589679:ODI589680 OND589679:ONE589680 OWZ589679:OXA589680 PGV589679:PGW589680 PQR589679:PQS589680 QAN589679:QAO589680 QKJ589679:QKK589680 QUF589679:QUG589680 REB589679:REC589680 RNX589679:RNY589680 RXT589679:RXU589680 SHP589679:SHQ589680 SRL589679:SRM589680 TBH589679:TBI589680 TLD589679:TLE589680 TUZ589679:TVA589680 UEV589679:UEW589680 UOR589679:UOS589680 UYN589679:UYO589680 VIJ589679:VIK589680 VSF589679:VSG589680 WCB589679:WCC589680 WLX589679:WLY589680 WVT589679:WVU589680 K655215:L655216 JH655215:JI655216 TD655215:TE655216 ACZ655215:ADA655216 AMV655215:AMW655216 AWR655215:AWS655216 BGN655215:BGO655216 BQJ655215:BQK655216 CAF655215:CAG655216 CKB655215:CKC655216 CTX655215:CTY655216 DDT655215:DDU655216 DNP655215:DNQ655216 DXL655215:DXM655216 EHH655215:EHI655216 ERD655215:ERE655216 FAZ655215:FBA655216 FKV655215:FKW655216 FUR655215:FUS655216 GEN655215:GEO655216 GOJ655215:GOK655216 GYF655215:GYG655216 HIB655215:HIC655216 HRX655215:HRY655216 IBT655215:IBU655216 ILP655215:ILQ655216 IVL655215:IVM655216 JFH655215:JFI655216 JPD655215:JPE655216 JYZ655215:JZA655216 KIV655215:KIW655216 KSR655215:KSS655216 LCN655215:LCO655216 LMJ655215:LMK655216 LWF655215:LWG655216 MGB655215:MGC655216 MPX655215:MPY655216 MZT655215:MZU655216 NJP655215:NJQ655216 NTL655215:NTM655216 ODH655215:ODI655216 OND655215:ONE655216 OWZ655215:OXA655216 PGV655215:PGW655216 PQR655215:PQS655216 QAN655215:QAO655216 QKJ655215:QKK655216 QUF655215:QUG655216 REB655215:REC655216 RNX655215:RNY655216 RXT655215:RXU655216 SHP655215:SHQ655216 SRL655215:SRM655216 TBH655215:TBI655216 TLD655215:TLE655216 TUZ655215:TVA655216 UEV655215:UEW655216 UOR655215:UOS655216 UYN655215:UYO655216 VIJ655215:VIK655216 VSF655215:VSG655216 WCB655215:WCC655216 WLX655215:WLY655216 WVT655215:WVU655216 K720751:L720752 JH720751:JI720752 TD720751:TE720752 ACZ720751:ADA720752 AMV720751:AMW720752 AWR720751:AWS720752 BGN720751:BGO720752 BQJ720751:BQK720752 CAF720751:CAG720752 CKB720751:CKC720752 CTX720751:CTY720752 DDT720751:DDU720752 DNP720751:DNQ720752 DXL720751:DXM720752 EHH720751:EHI720752 ERD720751:ERE720752 FAZ720751:FBA720752 FKV720751:FKW720752 FUR720751:FUS720752 GEN720751:GEO720752 GOJ720751:GOK720752 GYF720751:GYG720752 HIB720751:HIC720752 HRX720751:HRY720752 IBT720751:IBU720752 ILP720751:ILQ720752 IVL720751:IVM720752 JFH720751:JFI720752 JPD720751:JPE720752 JYZ720751:JZA720752 KIV720751:KIW720752 KSR720751:KSS720752 LCN720751:LCO720752 LMJ720751:LMK720752 LWF720751:LWG720752 MGB720751:MGC720752 MPX720751:MPY720752 MZT720751:MZU720752 NJP720751:NJQ720752 NTL720751:NTM720752 ODH720751:ODI720752 OND720751:ONE720752 OWZ720751:OXA720752 PGV720751:PGW720752 PQR720751:PQS720752 QAN720751:QAO720752 QKJ720751:QKK720752 QUF720751:QUG720752 REB720751:REC720752 RNX720751:RNY720752 RXT720751:RXU720752 SHP720751:SHQ720752 SRL720751:SRM720752 TBH720751:TBI720752 TLD720751:TLE720752 TUZ720751:TVA720752 UEV720751:UEW720752 UOR720751:UOS720752 UYN720751:UYO720752 VIJ720751:VIK720752 VSF720751:VSG720752 WCB720751:WCC720752 WLX720751:WLY720752 WVT720751:WVU720752 K786287:L786288 JH786287:JI786288 TD786287:TE786288 ACZ786287:ADA786288 AMV786287:AMW786288 AWR786287:AWS786288 BGN786287:BGO786288 BQJ786287:BQK786288 CAF786287:CAG786288 CKB786287:CKC786288 CTX786287:CTY786288 DDT786287:DDU786288 DNP786287:DNQ786288 DXL786287:DXM786288 EHH786287:EHI786288 ERD786287:ERE786288 FAZ786287:FBA786288 FKV786287:FKW786288 FUR786287:FUS786288 GEN786287:GEO786288 GOJ786287:GOK786288 GYF786287:GYG786288 HIB786287:HIC786288 HRX786287:HRY786288 IBT786287:IBU786288 ILP786287:ILQ786288 IVL786287:IVM786288 JFH786287:JFI786288 JPD786287:JPE786288 JYZ786287:JZA786288 KIV786287:KIW786288 KSR786287:KSS786288 LCN786287:LCO786288 LMJ786287:LMK786288 LWF786287:LWG786288 MGB786287:MGC786288 MPX786287:MPY786288 MZT786287:MZU786288 NJP786287:NJQ786288 NTL786287:NTM786288 ODH786287:ODI786288 OND786287:ONE786288 OWZ786287:OXA786288 PGV786287:PGW786288 PQR786287:PQS786288 QAN786287:QAO786288 QKJ786287:QKK786288 QUF786287:QUG786288 REB786287:REC786288 RNX786287:RNY786288 RXT786287:RXU786288 SHP786287:SHQ786288 SRL786287:SRM786288 TBH786287:TBI786288 TLD786287:TLE786288 TUZ786287:TVA786288 UEV786287:UEW786288 UOR786287:UOS786288 UYN786287:UYO786288 VIJ786287:VIK786288 VSF786287:VSG786288 WCB786287:WCC786288 WLX786287:WLY786288 WVT786287:WVU786288 K851823:L851824 JH851823:JI851824 TD851823:TE851824 ACZ851823:ADA851824 AMV851823:AMW851824 AWR851823:AWS851824 BGN851823:BGO851824 BQJ851823:BQK851824 CAF851823:CAG851824 CKB851823:CKC851824 CTX851823:CTY851824 DDT851823:DDU851824 DNP851823:DNQ851824 DXL851823:DXM851824 EHH851823:EHI851824 ERD851823:ERE851824 FAZ851823:FBA851824 FKV851823:FKW851824 FUR851823:FUS851824 GEN851823:GEO851824 GOJ851823:GOK851824 GYF851823:GYG851824 HIB851823:HIC851824 HRX851823:HRY851824 IBT851823:IBU851824 ILP851823:ILQ851824 IVL851823:IVM851824 JFH851823:JFI851824 JPD851823:JPE851824 JYZ851823:JZA851824 KIV851823:KIW851824 KSR851823:KSS851824 LCN851823:LCO851824 LMJ851823:LMK851824 LWF851823:LWG851824 MGB851823:MGC851824 MPX851823:MPY851824 MZT851823:MZU851824 NJP851823:NJQ851824 NTL851823:NTM851824 ODH851823:ODI851824 OND851823:ONE851824 OWZ851823:OXA851824 PGV851823:PGW851824 PQR851823:PQS851824 QAN851823:QAO851824 QKJ851823:QKK851824 QUF851823:QUG851824 REB851823:REC851824 RNX851823:RNY851824 RXT851823:RXU851824 SHP851823:SHQ851824 SRL851823:SRM851824 TBH851823:TBI851824 TLD851823:TLE851824 TUZ851823:TVA851824 UEV851823:UEW851824 UOR851823:UOS851824 UYN851823:UYO851824 VIJ851823:VIK851824 VSF851823:VSG851824 WCB851823:WCC851824 WLX851823:WLY851824 WVT851823:WVU851824 K917359:L917360 JH917359:JI917360 TD917359:TE917360 ACZ917359:ADA917360 AMV917359:AMW917360 AWR917359:AWS917360 BGN917359:BGO917360 BQJ917359:BQK917360 CAF917359:CAG917360 CKB917359:CKC917360 CTX917359:CTY917360 DDT917359:DDU917360 DNP917359:DNQ917360 DXL917359:DXM917360 EHH917359:EHI917360 ERD917359:ERE917360 FAZ917359:FBA917360 FKV917359:FKW917360 FUR917359:FUS917360 GEN917359:GEO917360 GOJ917359:GOK917360 GYF917359:GYG917360 HIB917359:HIC917360 HRX917359:HRY917360 IBT917359:IBU917360 ILP917359:ILQ917360 IVL917359:IVM917360 JFH917359:JFI917360 JPD917359:JPE917360 JYZ917359:JZA917360 KIV917359:KIW917360 KSR917359:KSS917360 LCN917359:LCO917360 LMJ917359:LMK917360 LWF917359:LWG917360 MGB917359:MGC917360 MPX917359:MPY917360 MZT917359:MZU917360 NJP917359:NJQ917360 NTL917359:NTM917360 ODH917359:ODI917360 OND917359:ONE917360 OWZ917359:OXA917360 PGV917359:PGW917360 PQR917359:PQS917360 QAN917359:QAO917360 QKJ917359:QKK917360 QUF917359:QUG917360 REB917359:REC917360 RNX917359:RNY917360 RXT917359:RXU917360 SHP917359:SHQ917360 SRL917359:SRM917360 TBH917359:TBI917360 TLD917359:TLE917360 TUZ917359:TVA917360 UEV917359:UEW917360 UOR917359:UOS917360 UYN917359:UYO917360 VIJ917359:VIK917360 VSF917359:VSG917360 WCB917359:WCC917360 WLX917359:WLY917360 WVT917359:WVU917360 K982895:L982896 JH982895:JI982896 TD982895:TE982896 ACZ982895:ADA982896 AMV982895:AMW982896 AWR982895:AWS982896 BGN982895:BGO982896 BQJ982895:BQK982896 CAF982895:CAG982896 CKB982895:CKC982896 CTX982895:CTY982896 DDT982895:DDU982896 DNP982895:DNQ982896 DXL982895:DXM982896 EHH982895:EHI982896 ERD982895:ERE982896 FAZ982895:FBA982896 FKV982895:FKW982896 FUR982895:FUS982896 GEN982895:GEO982896 GOJ982895:GOK982896 GYF982895:GYG982896 HIB982895:HIC982896 HRX982895:HRY982896 IBT982895:IBU982896 ILP982895:ILQ982896 IVL982895:IVM982896 JFH982895:JFI982896 JPD982895:JPE982896 JYZ982895:JZA982896 KIV982895:KIW982896 KSR982895:KSS982896 LCN982895:LCO982896 LMJ982895:LMK982896 LWF982895:LWG982896 MGB982895:MGC982896 MPX982895:MPY982896 MZT982895:MZU982896 NJP982895:NJQ982896 NTL982895:NTM982896 ODH982895:ODI982896 OND982895:ONE982896 OWZ982895:OXA982896 PGV982895:PGW982896 PQR982895:PQS982896 QAN982895:QAO982896 QKJ982895:QKK982896 QUF982895:QUG982896 REB982895:REC982896 RNX982895:RNY982896 RXT982895:RXU982896 SHP982895:SHQ982896 SRL982895:SRM982896 TBH982895:TBI982896 TLD982895:TLE982896 TUZ982895:TVA982896 UEV982895:UEW982896 UOR982895:UOS982896 UYN982895:UYO982896 VIJ982895:VIK982896 VSF982895:VSG982896 WCB982895:WCC982896 WLX982895:WLY982896 WVT982895:WVU982896" xr:uid="{0ADAD390-6B6B-4FDC-A20B-36C4DD2DFC55}">
      <formula1>#REF!</formula1>
      <formula2>K65427</formula2>
    </dataValidation>
    <dataValidation type="date" allowBlank="1" showInputMessage="1" showErrorMessage="1" errorTitle="Date Format" error="Please insert date in format &quot;10-Apr-2014&quot;" sqref="L65404:L65405 JI65404:JI65405 TE65404:TE65405 ADA65404:ADA65405 AMW65404:AMW65405 AWS65404:AWS65405 BGO65404:BGO65405 BQK65404:BQK65405 CAG65404:CAG65405 CKC65404:CKC65405 CTY65404:CTY65405 DDU65404:DDU65405 DNQ65404:DNQ65405 DXM65404:DXM65405 EHI65404:EHI65405 ERE65404:ERE65405 FBA65404:FBA65405 FKW65404:FKW65405 FUS65404:FUS65405 GEO65404:GEO65405 GOK65404:GOK65405 GYG65404:GYG65405 HIC65404:HIC65405 HRY65404:HRY65405 IBU65404:IBU65405 ILQ65404:ILQ65405 IVM65404:IVM65405 JFI65404:JFI65405 JPE65404:JPE65405 JZA65404:JZA65405 KIW65404:KIW65405 KSS65404:KSS65405 LCO65404:LCO65405 LMK65404:LMK65405 LWG65404:LWG65405 MGC65404:MGC65405 MPY65404:MPY65405 MZU65404:MZU65405 NJQ65404:NJQ65405 NTM65404:NTM65405 ODI65404:ODI65405 ONE65404:ONE65405 OXA65404:OXA65405 PGW65404:PGW65405 PQS65404:PQS65405 QAO65404:QAO65405 QKK65404:QKK65405 QUG65404:QUG65405 REC65404:REC65405 RNY65404:RNY65405 RXU65404:RXU65405 SHQ65404:SHQ65405 SRM65404:SRM65405 TBI65404:TBI65405 TLE65404:TLE65405 TVA65404:TVA65405 UEW65404:UEW65405 UOS65404:UOS65405 UYO65404:UYO65405 VIK65404:VIK65405 VSG65404:VSG65405 WCC65404:WCC65405 WLY65404:WLY65405 WVU65404:WVU65405 L130940:L130941 JI130940:JI130941 TE130940:TE130941 ADA130940:ADA130941 AMW130940:AMW130941 AWS130940:AWS130941 BGO130940:BGO130941 BQK130940:BQK130941 CAG130940:CAG130941 CKC130940:CKC130941 CTY130940:CTY130941 DDU130940:DDU130941 DNQ130940:DNQ130941 DXM130940:DXM130941 EHI130940:EHI130941 ERE130940:ERE130941 FBA130940:FBA130941 FKW130940:FKW130941 FUS130940:FUS130941 GEO130940:GEO130941 GOK130940:GOK130941 GYG130940:GYG130941 HIC130940:HIC130941 HRY130940:HRY130941 IBU130940:IBU130941 ILQ130940:ILQ130941 IVM130940:IVM130941 JFI130940:JFI130941 JPE130940:JPE130941 JZA130940:JZA130941 KIW130940:KIW130941 KSS130940:KSS130941 LCO130940:LCO130941 LMK130940:LMK130941 LWG130940:LWG130941 MGC130940:MGC130941 MPY130940:MPY130941 MZU130940:MZU130941 NJQ130940:NJQ130941 NTM130940:NTM130941 ODI130940:ODI130941 ONE130940:ONE130941 OXA130940:OXA130941 PGW130940:PGW130941 PQS130940:PQS130941 QAO130940:QAO130941 QKK130940:QKK130941 QUG130940:QUG130941 REC130940:REC130941 RNY130940:RNY130941 RXU130940:RXU130941 SHQ130940:SHQ130941 SRM130940:SRM130941 TBI130940:TBI130941 TLE130940:TLE130941 TVA130940:TVA130941 UEW130940:UEW130941 UOS130940:UOS130941 UYO130940:UYO130941 VIK130940:VIK130941 VSG130940:VSG130941 WCC130940:WCC130941 WLY130940:WLY130941 WVU130940:WVU130941 L196476:L196477 JI196476:JI196477 TE196476:TE196477 ADA196476:ADA196477 AMW196476:AMW196477 AWS196476:AWS196477 BGO196476:BGO196477 BQK196476:BQK196477 CAG196476:CAG196477 CKC196476:CKC196477 CTY196476:CTY196477 DDU196476:DDU196477 DNQ196476:DNQ196477 DXM196476:DXM196477 EHI196476:EHI196477 ERE196476:ERE196477 FBA196476:FBA196477 FKW196476:FKW196477 FUS196476:FUS196477 GEO196476:GEO196477 GOK196476:GOK196477 GYG196476:GYG196477 HIC196476:HIC196477 HRY196476:HRY196477 IBU196476:IBU196477 ILQ196476:ILQ196477 IVM196476:IVM196477 JFI196476:JFI196477 JPE196476:JPE196477 JZA196476:JZA196477 KIW196476:KIW196477 KSS196476:KSS196477 LCO196476:LCO196477 LMK196476:LMK196477 LWG196476:LWG196477 MGC196476:MGC196477 MPY196476:MPY196477 MZU196476:MZU196477 NJQ196476:NJQ196477 NTM196476:NTM196477 ODI196476:ODI196477 ONE196476:ONE196477 OXA196476:OXA196477 PGW196476:PGW196477 PQS196476:PQS196477 QAO196476:QAO196477 QKK196476:QKK196477 QUG196476:QUG196477 REC196476:REC196477 RNY196476:RNY196477 RXU196476:RXU196477 SHQ196476:SHQ196477 SRM196476:SRM196477 TBI196476:TBI196477 TLE196476:TLE196477 TVA196476:TVA196477 UEW196476:UEW196477 UOS196476:UOS196477 UYO196476:UYO196477 VIK196476:VIK196477 VSG196476:VSG196477 WCC196476:WCC196477 WLY196476:WLY196477 WVU196476:WVU196477 L262012:L262013 JI262012:JI262013 TE262012:TE262013 ADA262012:ADA262013 AMW262012:AMW262013 AWS262012:AWS262013 BGO262012:BGO262013 BQK262012:BQK262013 CAG262012:CAG262013 CKC262012:CKC262013 CTY262012:CTY262013 DDU262012:DDU262013 DNQ262012:DNQ262013 DXM262012:DXM262013 EHI262012:EHI262013 ERE262012:ERE262013 FBA262012:FBA262013 FKW262012:FKW262013 FUS262012:FUS262013 GEO262012:GEO262013 GOK262012:GOK262013 GYG262012:GYG262013 HIC262012:HIC262013 HRY262012:HRY262013 IBU262012:IBU262013 ILQ262012:ILQ262013 IVM262012:IVM262013 JFI262012:JFI262013 JPE262012:JPE262013 JZA262012:JZA262013 KIW262012:KIW262013 KSS262012:KSS262013 LCO262012:LCO262013 LMK262012:LMK262013 LWG262012:LWG262013 MGC262012:MGC262013 MPY262012:MPY262013 MZU262012:MZU262013 NJQ262012:NJQ262013 NTM262012:NTM262013 ODI262012:ODI262013 ONE262012:ONE262013 OXA262012:OXA262013 PGW262012:PGW262013 PQS262012:PQS262013 QAO262012:QAO262013 QKK262012:QKK262013 QUG262012:QUG262013 REC262012:REC262013 RNY262012:RNY262013 RXU262012:RXU262013 SHQ262012:SHQ262013 SRM262012:SRM262013 TBI262012:TBI262013 TLE262012:TLE262013 TVA262012:TVA262013 UEW262012:UEW262013 UOS262012:UOS262013 UYO262012:UYO262013 VIK262012:VIK262013 VSG262012:VSG262013 WCC262012:WCC262013 WLY262012:WLY262013 WVU262012:WVU262013 L327548:L327549 JI327548:JI327549 TE327548:TE327549 ADA327548:ADA327549 AMW327548:AMW327549 AWS327548:AWS327549 BGO327548:BGO327549 BQK327548:BQK327549 CAG327548:CAG327549 CKC327548:CKC327549 CTY327548:CTY327549 DDU327548:DDU327549 DNQ327548:DNQ327549 DXM327548:DXM327549 EHI327548:EHI327549 ERE327548:ERE327549 FBA327548:FBA327549 FKW327548:FKW327549 FUS327548:FUS327549 GEO327548:GEO327549 GOK327548:GOK327549 GYG327548:GYG327549 HIC327548:HIC327549 HRY327548:HRY327549 IBU327548:IBU327549 ILQ327548:ILQ327549 IVM327548:IVM327549 JFI327548:JFI327549 JPE327548:JPE327549 JZA327548:JZA327549 KIW327548:KIW327549 KSS327548:KSS327549 LCO327548:LCO327549 LMK327548:LMK327549 LWG327548:LWG327549 MGC327548:MGC327549 MPY327548:MPY327549 MZU327548:MZU327549 NJQ327548:NJQ327549 NTM327548:NTM327549 ODI327548:ODI327549 ONE327548:ONE327549 OXA327548:OXA327549 PGW327548:PGW327549 PQS327548:PQS327549 QAO327548:QAO327549 QKK327548:QKK327549 QUG327548:QUG327549 REC327548:REC327549 RNY327548:RNY327549 RXU327548:RXU327549 SHQ327548:SHQ327549 SRM327548:SRM327549 TBI327548:TBI327549 TLE327548:TLE327549 TVA327548:TVA327549 UEW327548:UEW327549 UOS327548:UOS327549 UYO327548:UYO327549 VIK327548:VIK327549 VSG327548:VSG327549 WCC327548:WCC327549 WLY327548:WLY327549 WVU327548:WVU327549 L393084:L393085 JI393084:JI393085 TE393084:TE393085 ADA393084:ADA393085 AMW393084:AMW393085 AWS393084:AWS393085 BGO393084:BGO393085 BQK393084:BQK393085 CAG393084:CAG393085 CKC393084:CKC393085 CTY393084:CTY393085 DDU393084:DDU393085 DNQ393084:DNQ393085 DXM393084:DXM393085 EHI393084:EHI393085 ERE393084:ERE393085 FBA393084:FBA393085 FKW393084:FKW393085 FUS393084:FUS393085 GEO393084:GEO393085 GOK393084:GOK393085 GYG393084:GYG393085 HIC393084:HIC393085 HRY393084:HRY393085 IBU393084:IBU393085 ILQ393084:ILQ393085 IVM393084:IVM393085 JFI393084:JFI393085 JPE393084:JPE393085 JZA393084:JZA393085 KIW393084:KIW393085 KSS393084:KSS393085 LCO393084:LCO393085 LMK393084:LMK393085 LWG393084:LWG393085 MGC393084:MGC393085 MPY393084:MPY393085 MZU393084:MZU393085 NJQ393084:NJQ393085 NTM393084:NTM393085 ODI393084:ODI393085 ONE393084:ONE393085 OXA393084:OXA393085 PGW393084:PGW393085 PQS393084:PQS393085 QAO393084:QAO393085 QKK393084:QKK393085 QUG393084:QUG393085 REC393084:REC393085 RNY393084:RNY393085 RXU393084:RXU393085 SHQ393084:SHQ393085 SRM393084:SRM393085 TBI393084:TBI393085 TLE393084:TLE393085 TVA393084:TVA393085 UEW393084:UEW393085 UOS393084:UOS393085 UYO393084:UYO393085 VIK393084:VIK393085 VSG393084:VSG393085 WCC393084:WCC393085 WLY393084:WLY393085 WVU393084:WVU393085 L458620:L458621 JI458620:JI458621 TE458620:TE458621 ADA458620:ADA458621 AMW458620:AMW458621 AWS458620:AWS458621 BGO458620:BGO458621 BQK458620:BQK458621 CAG458620:CAG458621 CKC458620:CKC458621 CTY458620:CTY458621 DDU458620:DDU458621 DNQ458620:DNQ458621 DXM458620:DXM458621 EHI458620:EHI458621 ERE458620:ERE458621 FBA458620:FBA458621 FKW458620:FKW458621 FUS458620:FUS458621 GEO458620:GEO458621 GOK458620:GOK458621 GYG458620:GYG458621 HIC458620:HIC458621 HRY458620:HRY458621 IBU458620:IBU458621 ILQ458620:ILQ458621 IVM458620:IVM458621 JFI458620:JFI458621 JPE458620:JPE458621 JZA458620:JZA458621 KIW458620:KIW458621 KSS458620:KSS458621 LCO458620:LCO458621 LMK458620:LMK458621 LWG458620:LWG458621 MGC458620:MGC458621 MPY458620:MPY458621 MZU458620:MZU458621 NJQ458620:NJQ458621 NTM458620:NTM458621 ODI458620:ODI458621 ONE458620:ONE458621 OXA458620:OXA458621 PGW458620:PGW458621 PQS458620:PQS458621 QAO458620:QAO458621 QKK458620:QKK458621 QUG458620:QUG458621 REC458620:REC458621 RNY458620:RNY458621 RXU458620:RXU458621 SHQ458620:SHQ458621 SRM458620:SRM458621 TBI458620:TBI458621 TLE458620:TLE458621 TVA458620:TVA458621 UEW458620:UEW458621 UOS458620:UOS458621 UYO458620:UYO458621 VIK458620:VIK458621 VSG458620:VSG458621 WCC458620:WCC458621 WLY458620:WLY458621 WVU458620:WVU458621 L524156:L524157 JI524156:JI524157 TE524156:TE524157 ADA524156:ADA524157 AMW524156:AMW524157 AWS524156:AWS524157 BGO524156:BGO524157 BQK524156:BQK524157 CAG524156:CAG524157 CKC524156:CKC524157 CTY524156:CTY524157 DDU524156:DDU524157 DNQ524156:DNQ524157 DXM524156:DXM524157 EHI524156:EHI524157 ERE524156:ERE524157 FBA524156:FBA524157 FKW524156:FKW524157 FUS524156:FUS524157 GEO524156:GEO524157 GOK524156:GOK524157 GYG524156:GYG524157 HIC524156:HIC524157 HRY524156:HRY524157 IBU524156:IBU524157 ILQ524156:ILQ524157 IVM524156:IVM524157 JFI524156:JFI524157 JPE524156:JPE524157 JZA524156:JZA524157 KIW524156:KIW524157 KSS524156:KSS524157 LCO524156:LCO524157 LMK524156:LMK524157 LWG524156:LWG524157 MGC524156:MGC524157 MPY524156:MPY524157 MZU524156:MZU524157 NJQ524156:NJQ524157 NTM524156:NTM524157 ODI524156:ODI524157 ONE524156:ONE524157 OXA524156:OXA524157 PGW524156:PGW524157 PQS524156:PQS524157 QAO524156:QAO524157 QKK524156:QKK524157 QUG524156:QUG524157 REC524156:REC524157 RNY524156:RNY524157 RXU524156:RXU524157 SHQ524156:SHQ524157 SRM524156:SRM524157 TBI524156:TBI524157 TLE524156:TLE524157 TVA524156:TVA524157 UEW524156:UEW524157 UOS524156:UOS524157 UYO524156:UYO524157 VIK524156:VIK524157 VSG524156:VSG524157 WCC524156:WCC524157 WLY524156:WLY524157 WVU524156:WVU524157 L589692:L589693 JI589692:JI589693 TE589692:TE589693 ADA589692:ADA589693 AMW589692:AMW589693 AWS589692:AWS589693 BGO589692:BGO589693 BQK589692:BQK589693 CAG589692:CAG589693 CKC589692:CKC589693 CTY589692:CTY589693 DDU589692:DDU589693 DNQ589692:DNQ589693 DXM589692:DXM589693 EHI589692:EHI589693 ERE589692:ERE589693 FBA589692:FBA589693 FKW589692:FKW589693 FUS589692:FUS589693 GEO589692:GEO589693 GOK589692:GOK589693 GYG589692:GYG589693 HIC589692:HIC589693 HRY589692:HRY589693 IBU589692:IBU589693 ILQ589692:ILQ589693 IVM589692:IVM589693 JFI589692:JFI589693 JPE589692:JPE589693 JZA589692:JZA589693 KIW589692:KIW589693 KSS589692:KSS589693 LCO589692:LCO589693 LMK589692:LMK589693 LWG589692:LWG589693 MGC589692:MGC589693 MPY589692:MPY589693 MZU589692:MZU589693 NJQ589692:NJQ589693 NTM589692:NTM589693 ODI589692:ODI589693 ONE589692:ONE589693 OXA589692:OXA589693 PGW589692:PGW589693 PQS589692:PQS589693 QAO589692:QAO589693 QKK589692:QKK589693 QUG589692:QUG589693 REC589692:REC589693 RNY589692:RNY589693 RXU589692:RXU589693 SHQ589692:SHQ589693 SRM589692:SRM589693 TBI589692:TBI589693 TLE589692:TLE589693 TVA589692:TVA589693 UEW589692:UEW589693 UOS589692:UOS589693 UYO589692:UYO589693 VIK589692:VIK589693 VSG589692:VSG589693 WCC589692:WCC589693 WLY589692:WLY589693 WVU589692:WVU589693 L655228:L655229 JI655228:JI655229 TE655228:TE655229 ADA655228:ADA655229 AMW655228:AMW655229 AWS655228:AWS655229 BGO655228:BGO655229 BQK655228:BQK655229 CAG655228:CAG655229 CKC655228:CKC655229 CTY655228:CTY655229 DDU655228:DDU655229 DNQ655228:DNQ655229 DXM655228:DXM655229 EHI655228:EHI655229 ERE655228:ERE655229 FBA655228:FBA655229 FKW655228:FKW655229 FUS655228:FUS655229 GEO655228:GEO655229 GOK655228:GOK655229 GYG655228:GYG655229 HIC655228:HIC655229 HRY655228:HRY655229 IBU655228:IBU655229 ILQ655228:ILQ655229 IVM655228:IVM655229 JFI655228:JFI655229 JPE655228:JPE655229 JZA655228:JZA655229 KIW655228:KIW655229 KSS655228:KSS655229 LCO655228:LCO655229 LMK655228:LMK655229 LWG655228:LWG655229 MGC655228:MGC655229 MPY655228:MPY655229 MZU655228:MZU655229 NJQ655228:NJQ655229 NTM655228:NTM655229 ODI655228:ODI655229 ONE655228:ONE655229 OXA655228:OXA655229 PGW655228:PGW655229 PQS655228:PQS655229 QAO655228:QAO655229 QKK655228:QKK655229 QUG655228:QUG655229 REC655228:REC655229 RNY655228:RNY655229 RXU655228:RXU655229 SHQ655228:SHQ655229 SRM655228:SRM655229 TBI655228:TBI655229 TLE655228:TLE655229 TVA655228:TVA655229 UEW655228:UEW655229 UOS655228:UOS655229 UYO655228:UYO655229 VIK655228:VIK655229 VSG655228:VSG655229 WCC655228:WCC655229 WLY655228:WLY655229 WVU655228:WVU655229 L720764:L720765 JI720764:JI720765 TE720764:TE720765 ADA720764:ADA720765 AMW720764:AMW720765 AWS720764:AWS720765 BGO720764:BGO720765 BQK720764:BQK720765 CAG720764:CAG720765 CKC720764:CKC720765 CTY720764:CTY720765 DDU720764:DDU720765 DNQ720764:DNQ720765 DXM720764:DXM720765 EHI720764:EHI720765 ERE720764:ERE720765 FBA720764:FBA720765 FKW720764:FKW720765 FUS720764:FUS720765 GEO720764:GEO720765 GOK720764:GOK720765 GYG720764:GYG720765 HIC720764:HIC720765 HRY720764:HRY720765 IBU720764:IBU720765 ILQ720764:ILQ720765 IVM720764:IVM720765 JFI720764:JFI720765 JPE720764:JPE720765 JZA720764:JZA720765 KIW720764:KIW720765 KSS720764:KSS720765 LCO720764:LCO720765 LMK720764:LMK720765 LWG720764:LWG720765 MGC720764:MGC720765 MPY720764:MPY720765 MZU720764:MZU720765 NJQ720764:NJQ720765 NTM720764:NTM720765 ODI720764:ODI720765 ONE720764:ONE720765 OXA720764:OXA720765 PGW720764:PGW720765 PQS720764:PQS720765 QAO720764:QAO720765 QKK720764:QKK720765 QUG720764:QUG720765 REC720764:REC720765 RNY720764:RNY720765 RXU720764:RXU720765 SHQ720764:SHQ720765 SRM720764:SRM720765 TBI720764:TBI720765 TLE720764:TLE720765 TVA720764:TVA720765 UEW720764:UEW720765 UOS720764:UOS720765 UYO720764:UYO720765 VIK720764:VIK720765 VSG720764:VSG720765 WCC720764:WCC720765 WLY720764:WLY720765 WVU720764:WVU720765 L786300:L786301 JI786300:JI786301 TE786300:TE786301 ADA786300:ADA786301 AMW786300:AMW786301 AWS786300:AWS786301 BGO786300:BGO786301 BQK786300:BQK786301 CAG786300:CAG786301 CKC786300:CKC786301 CTY786300:CTY786301 DDU786300:DDU786301 DNQ786300:DNQ786301 DXM786300:DXM786301 EHI786300:EHI786301 ERE786300:ERE786301 FBA786300:FBA786301 FKW786300:FKW786301 FUS786300:FUS786301 GEO786300:GEO786301 GOK786300:GOK786301 GYG786300:GYG786301 HIC786300:HIC786301 HRY786300:HRY786301 IBU786300:IBU786301 ILQ786300:ILQ786301 IVM786300:IVM786301 JFI786300:JFI786301 JPE786300:JPE786301 JZA786300:JZA786301 KIW786300:KIW786301 KSS786300:KSS786301 LCO786300:LCO786301 LMK786300:LMK786301 LWG786300:LWG786301 MGC786300:MGC786301 MPY786300:MPY786301 MZU786300:MZU786301 NJQ786300:NJQ786301 NTM786300:NTM786301 ODI786300:ODI786301 ONE786300:ONE786301 OXA786300:OXA786301 PGW786300:PGW786301 PQS786300:PQS786301 QAO786300:QAO786301 QKK786300:QKK786301 QUG786300:QUG786301 REC786300:REC786301 RNY786300:RNY786301 RXU786300:RXU786301 SHQ786300:SHQ786301 SRM786300:SRM786301 TBI786300:TBI786301 TLE786300:TLE786301 TVA786300:TVA786301 UEW786300:UEW786301 UOS786300:UOS786301 UYO786300:UYO786301 VIK786300:VIK786301 VSG786300:VSG786301 WCC786300:WCC786301 WLY786300:WLY786301 WVU786300:WVU786301 L851836:L851837 JI851836:JI851837 TE851836:TE851837 ADA851836:ADA851837 AMW851836:AMW851837 AWS851836:AWS851837 BGO851836:BGO851837 BQK851836:BQK851837 CAG851836:CAG851837 CKC851836:CKC851837 CTY851836:CTY851837 DDU851836:DDU851837 DNQ851836:DNQ851837 DXM851836:DXM851837 EHI851836:EHI851837 ERE851836:ERE851837 FBA851836:FBA851837 FKW851836:FKW851837 FUS851836:FUS851837 GEO851836:GEO851837 GOK851836:GOK851837 GYG851836:GYG851837 HIC851836:HIC851837 HRY851836:HRY851837 IBU851836:IBU851837 ILQ851836:ILQ851837 IVM851836:IVM851837 JFI851836:JFI851837 JPE851836:JPE851837 JZA851836:JZA851837 KIW851836:KIW851837 KSS851836:KSS851837 LCO851836:LCO851837 LMK851836:LMK851837 LWG851836:LWG851837 MGC851836:MGC851837 MPY851836:MPY851837 MZU851836:MZU851837 NJQ851836:NJQ851837 NTM851836:NTM851837 ODI851836:ODI851837 ONE851836:ONE851837 OXA851836:OXA851837 PGW851836:PGW851837 PQS851836:PQS851837 QAO851836:QAO851837 QKK851836:QKK851837 QUG851836:QUG851837 REC851836:REC851837 RNY851836:RNY851837 RXU851836:RXU851837 SHQ851836:SHQ851837 SRM851836:SRM851837 TBI851836:TBI851837 TLE851836:TLE851837 TVA851836:TVA851837 UEW851836:UEW851837 UOS851836:UOS851837 UYO851836:UYO851837 VIK851836:VIK851837 VSG851836:VSG851837 WCC851836:WCC851837 WLY851836:WLY851837 WVU851836:WVU851837 L917372:L917373 JI917372:JI917373 TE917372:TE917373 ADA917372:ADA917373 AMW917372:AMW917373 AWS917372:AWS917373 BGO917372:BGO917373 BQK917372:BQK917373 CAG917372:CAG917373 CKC917372:CKC917373 CTY917372:CTY917373 DDU917372:DDU917373 DNQ917372:DNQ917373 DXM917372:DXM917373 EHI917372:EHI917373 ERE917372:ERE917373 FBA917372:FBA917373 FKW917372:FKW917373 FUS917372:FUS917373 GEO917372:GEO917373 GOK917372:GOK917373 GYG917372:GYG917373 HIC917372:HIC917373 HRY917372:HRY917373 IBU917372:IBU917373 ILQ917372:ILQ917373 IVM917372:IVM917373 JFI917372:JFI917373 JPE917372:JPE917373 JZA917372:JZA917373 KIW917372:KIW917373 KSS917372:KSS917373 LCO917372:LCO917373 LMK917372:LMK917373 LWG917372:LWG917373 MGC917372:MGC917373 MPY917372:MPY917373 MZU917372:MZU917373 NJQ917372:NJQ917373 NTM917372:NTM917373 ODI917372:ODI917373 ONE917372:ONE917373 OXA917372:OXA917373 PGW917372:PGW917373 PQS917372:PQS917373 QAO917372:QAO917373 QKK917372:QKK917373 QUG917372:QUG917373 REC917372:REC917373 RNY917372:RNY917373 RXU917372:RXU917373 SHQ917372:SHQ917373 SRM917372:SRM917373 TBI917372:TBI917373 TLE917372:TLE917373 TVA917372:TVA917373 UEW917372:UEW917373 UOS917372:UOS917373 UYO917372:UYO917373 VIK917372:VIK917373 VSG917372:VSG917373 WCC917372:WCC917373 WLY917372:WLY917373 WVU917372:WVU917373 L982908:L982909 JI982908:JI982909 TE982908:TE982909 ADA982908:ADA982909 AMW982908:AMW982909 AWS982908:AWS982909 BGO982908:BGO982909 BQK982908:BQK982909 CAG982908:CAG982909 CKC982908:CKC982909 CTY982908:CTY982909 DDU982908:DDU982909 DNQ982908:DNQ982909 DXM982908:DXM982909 EHI982908:EHI982909 ERE982908:ERE982909 FBA982908:FBA982909 FKW982908:FKW982909 FUS982908:FUS982909 GEO982908:GEO982909 GOK982908:GOK982909 GYG982908:GYG982909 HIC982908:HIC982909 HRY982908:HRY982909 IBU982908:IBU982909 ILQ982908:ILQ982909 IVM982908:IVM982909 JFI982908:JFI982909 JPE982908:JPE982909 JZA982908:JZA982909 KIW982908:KIW982909 KSS982908:KSS982909 LCO982908:LCO982909 LMK982908:LMK982909 LWG982908:LWG982909 MGC982908:MGC982909 MPY982908:MPY982909 MZU982908:MZU982909 NJQ982908:NJQ982909 NTM982908:NTM982909 ODI982908:ODI982909 ONE982908:ONE982909 OXA982908:OXA982909 PGW982908:PGW982909 PQS982908:PQS982909 QAO982908:QAO982909 QKK982908:QKK982909 QUG982908:QUG982909 REC982908:REC982909 RNY982908:RNY982909 RXU982908:RXU982909 SHQ982908:SHQ982909 SRM982908:SRM982909 TBI982908:TBI982909 TLE982908:TLE982909 TVA982908:TVA982909 UEW982908:UEW982909 UOS982908:UOS982909 UYO982908:UYO982909 VIK982908:VIK982909 VSG982908:VSG982909 WCC982908:WCC982909 WLY982908:WLY982909 WVU982908:WVU982909 K65409:L65428 JH65409:JI65428 TD65409:TE65428 ACZ65409:ADA65428 AMV65409:AMW65428 AWR65409:AWS65428 BGN65409:BGO65428 BQJ65409:BQK65428 CAF65409:CAG65428 CKB65409:CKC65428 CTX65409:CTY65428 DDT65409:DDU65428 DNP65409:DNQ65428 DXL65409:DXM65428 EHH65409:EHI65428 ERD65409:ERE65428 FAZ65409:FBA65428 FKV65409:FKW65428 FUR65409:FUS65428 GEN65409:GEO65428 GOJ65409:GOK65428 GYF65409:GYG65428 HIB65409:HIC65428 HRX65409:HRY65428 IBT65409:IBU65428 ILP65409:ILQ65428 IVL65409:IVM65428 JFH65409:JFI65428 JPD65409:JPE65428 JYZ65409:JZA65428 KIV65409:KIW65428 KSR65409:KSS65428 LCN65409:LCO65428 LMJ65409:LMK65428 LWF65409:LWG65428 MGB65409:MGC65428 MPX65409:MPY65428 MZT65409:MZU65428 NJP65409:NJQ65428 NTL65409:NTM65428 ODH65409:ODI65428 OND65409:ONE65428 OWZ65409:OXA65428 PGV65409:PGW65428 PQR65409:PQS65428 QAN65409:QAO65428 QKJ65409:QKK65428 QUF65409:QUG65428 REB65409:REC65428 RNX65409:RNY65428 RXT65409:RXU65428 SHP65409:SHQ65428 SRL65409:SRM65428 TBH65409:TBI65428 TLD65409:TLE65428 TUZ65409:TVA65428 UEV65409:UEW65428 UOR65409:UOS65428 UYN65409:UYO65428 VIJ65409:VIK65428 VSF65409:VSG65428 WCB65409:WCC65428 WLX65409:WLY65428 WVT65409:WVU65428 K130945:L130964 JH130945:JI130964 TD130945:TE130964 ACZ130945:ADA130964 AMV130945:AMW130964 AWR130945:AWS130964 BGN130945:BGO130964 BQJ130945:BQK130964 CAF130945:CAG130964 CKB130945:CKC130964 CTX130945:CTY130964 DDT130945:DDU130964 DNP130945:DNQ130964 DXL130945:DXM130964 EHH130945:EHI130964 ERD130945:ERE130964 FAZ130945:FBA130964 FKV130945:FKW130964 FUR130945:FUS130964 GEN130945:GEO130964 GOJ130945:GOK130964 GYF130945:GYG130964 HIB130945:HIC130964 HRX130945:HRY130964 IBT130945:IBU130964 ILP130945:ILQ130964 IVL130945:IVM130964 JFH130945:JFI130964 JPD130945:JPE130964 JYZ130945:JZA130964 KIV130945:KIW130964 KSR130945:KSS130964 LCN130945:LCO130964 LMJ130945:LMK130964 LWF130945:LWG130964 MGB130945:MGC130964 MPX130945:MPY130964 MZT130945:MZU130964 NJP130945:NJQ130964 NTL130945:NTM130964 ODH130945:ODI130964 OND130945:ONE130964 OWZ130945:OXA130964 PGV130945:PGW130964 PQR130945:PQS130964 QAN130945:QAO130964 QKJ130945:QKK130964 QUF130945:QUG130964 REB130945:REC130964 RNX130945:RNY130964 RXT130945:RXU130964 SHP130945:SHQ130964 SRL130945:SRM130964 TBH130945:TBI130964 TLD130945:TLE130964 TUZ130945:TVA130964 UEV130945:UEW130964 UOR130945:UOS130964 UYN130945:UYO130964 VIJ130945:VIK130964 VSF130945:VSG130964 WCB130945:WCC130964 WLX130945:WLY130964 WVT130945:WVU130964 K196481:L196500 JH196481:JI196500 TD196481:TE196500 ACZ196481:ADA196500 AMV196481:AMW196500 AWR196481:AWS196500 BGN196481:BGO196500 BQJ196481:BQK196500 CAF196481:CAG196500 CKB196481:CKC196500 CTX196481:CTY196500 DDT196481:DDU196500 DNP196481:DNQ196500 DXL196481:DXM196500 EHH196481:EHI196500 ERD196481:ERE196500 FAZ196481:FBA196500 FKV196481:FKW196500 FUR196481:FUS196500 GEN196481:GEO196500 GOJ196481:GOK196500 GYF196481:GYG196500 HIB196481:HIC196500 HRX196481:HRY196500 IBT196481:IBU196500 ILP196481:ILQ196500 IVL196481:IVM196500 JFH196481:JFI196500 JPD196481:JPE196500 JYZ196481:JZA196500 KIV196481:KIW196500 KSR196481:KSS196500 LCN196481:LCO196500 LMJ196481:LMK196500 LWF196481:LWG196500 MGB196481:MGC196500 MPX196481:MPY196500 MZT196481:MZU196500 NJP196481:NJQ196500 NTL196481:NTM196500 ODH196481:ODI196500 OND196481:ONE196500 OWZ196481:OXA196500 PGV196481:PGW196500 PQR196481:PQS196500 QAN196481:QAO196500 QKJ196481:QKK196500 QUF196481:QUG196500 REB196481:REC196500 RNX196481:RNY196500 RXT196481:RXU196500 SHP196481:SHQ196500 SRL196481:SRM196500 TBH196481:TBI196500 TLD196481:TLE196500 TUZ196481:TVA196500 UEV196481:UEW196500 UOR196481:UOS196500 UYN196481:UYO196500 VIJ196481:VIK196500 VSF196481:VSG196500 WCB196481:WCC196500 WLX196481:WLY196500 WVT196481:WVU196500 K262017:L262036 JH262017:JI262036 TD262017:TE262036 ACZ262017:ADA262036 AMV262017:AMW262036 AWR262017:AWS262036 BGN262017:BGO262036 BQJ262017:BQK262036 CAF262017:CAG262036 CKB262017:CKC262036 CTX262017:CTY262036 DDT262017:DDU262036 DNP262017:DNQ262036 DXL262017:DXM262036 EHH262017:EHI262036 ERD262017:ERE262036 FAZ262017:FBA262036 FKV262017:FKW262036 FUR262017:FUS262036 GEN262017:GEO262036 GOJ262017:GOK262036 GYF262017:GYG262036 HIB262017:HIC262036 HRX262017:HRY262036 IBT262017:IBU262036 ILP262017:ILQ262036 IVL262017:IVM262036 JFH262017:JFI262036 JPD262017:JPE262036 JYZ262017:JZA262036 KIV262017:KIW262036 KSR262017:KSS262036 LCN262017:LCO262036 LMJ262017:LMK262036 LWF262017:LWG262036 MGB262017:MGC262036 MPX262017:MPY262036 MZT262017:MZU262036 NJP262017:NJQ262036 NTL262017:NTM262036 ODH262017:ODI262036 OND262017:ONE262036 OWZ262017:OXA262036 PGV262017:PGW262036 PQR262017:PQS262036 QAN262017:QAO262036 QKJ262017:QKK262036 QUF262017:QUG262036 REB262017:REC262036 RNX262017:RNY262036 RXT262017:RXU262036 SHP262017:SHQ262036 SRL262017:SRM262036 TBH262017:TBI262036 TLD262017:TLE262036 TUZ262017:TVA262036 UEV262017:UEW262036 UOR262017:UOS262036 UYN262017:UYO262036 VIJ262017:VIK262036 VSF262017:VSG262036 WCB262017:WCC262036 WLX262017:WLY262036 WVT262017:WVU262036 K327553:L327572 JH327553:JI327572 TD327553:TE327572 ACZ327553:ADA327572 AMV327553:AMW327572 AWR327553:AWS327572 BGN327553:BGO327572 BQJ327553:BQK327572 CAF327553:CAG327572 CKB327553:CKC327572 CTX327553:CTY327572 DDT327553:DDU327572 DNP327553:DNQ327572 DXL327553:DXM327572 EHH327553:EHI327572 ERD327553:ERE327572 FAZ327553:FBA327572 FKV327553:FKW327572 FUR327553:FUS327572 GEN327553:GEO327572 GOJ327553:GOK327572 GYF327553:GYG327572 HIB327553:HIC327572 HRX327553:HRY327572 IBT327553:IBU327572 ILP327553:ILQ327572 IVL327553:IVM327572 JFH327553:JFI327572 JPD327553:JPE327572 JYZ327553:JZA327572 KIV327553:KIW327572 KSR327553:KSS327572 LCN327553:LCO327572 LMJ327553:LMK327572 LWF327553:LWG327572 MGB327553:MGC327572 MPX327553:MPY327572 MZT327553:MZU327572 NJP327553:NJQ327572 NTL327553:NTM327572 ODH327553:ODI327572 OND327553:ONE327572 OWZ327553:OXA327572 PGV327553:PGW327572 PQR327553:PQS327572 QAN327553:QAO327572 QKJ327553:QKK327572 QUF327553:QUG327572 REB327553:REC327572 RNX327553:RNY327572 RXT327553:RXU327572 SHP327553:SHQ327572 SRL327553:SRM327572 TBH327553:TBI327572 TLD327553:TLE327572 TUZ327553:TVA327572 UEV327553:UEW327572 UOR327553:UOS327572 UYN327553:UYO327572 VIJ327553:VIK327572 VSF327553:VSG327572 WCB327553:WCC327572 WLX327553:WLY327572 WVT327553:WVU327572 K393089:L393108 JH393089:JI393108 TD393089:TE393108 ACZ393089:ADA393108 AMV393089:AMW393108 AWR393089:AWS393108 BGN393089:BGO393108 BQJ393089:BQK393108 CAF393089:CAG393108 CKB393089:CKC393108 CTX393089:CTY393108 DDT393089:DDU393108 DNP393089:DNQ393108 DXL393089:DXM393108 EHH393089:EHI393108 ERD393089:ERE393108 FAZ393089:FBA393108 FKV393089:FKW393108 FUR393089:FUS393108 GEN393089:GEO393108 GOJ393089:GOK393108 GYF393089:GYG393108 HIB393089:HIC393108 HRX393089:HRY393108 IBT393089:IBU393108 ILP393089:ILQ393108 IVL393089:IVM393108 JFH393089:JFI393108 JPD393089:JPE393108 JYZ393089:JZA393108 KIV393089:KIW393108 KSR393089:KSS393108 LCN393089:LCO393108 LMJ393089:LMK393108 LWF393089:LWG393108 MGB393089:MGC393108 MPX393089:MPY393108 MZT393089:MZU393108 NJP393089:NJQ393108 NTL393089:NTM393108 ODH393089:ODI393108 OND393089:ONE393108 OWZ393089:OXA393108 PGV393089:PGW393108 PQR393089:PQS393108 QAN393089:QAO393108 QKJ393089:QKK393108 QUF393089:QUG393108 REB393089:REC393108 RNX393089:RNY393108 RXT393089:RXU393108 SHP393089:SHQ393108 SRL393089:SRM393108 TBH393089:TBI393108 TLD393089:TLE393108 TUZ393089:TVA393108 UEV393089:UEW393108 UOR393089:UOS393108 UYN393089:UYO393108 VIJ393089:VIK393108 VSF393089:VSG393108 WCB393089:WCC393108 WLX393089:WLY393108 WVT393089:WVU393108 K458625:L458644 JH458625:JI458644 TD458625:TE458644 ACZ458625:ADA458644 AMV458625:AMW458644 AWR458625:AWS458644 BGN458625:BGO458644 BQJ458625:BQK458644 CAF458625:CAG458644 CKB458625:CKC458644 CTX458625:CTY458644 DDT458625:DDU458644 DNP458625:DNQ458644 DXL458625:DXM458644 EHH458625:EHI458644 ERD458625:ERE458644 FAZ458625:FBA458644 FKV458625:FKW458644 FUR458625:FUS458644 GEN458625:GEO458644 GOJ458625:GOK458644 GYF458625:GYG458644 HIB458625:HIC458644 HRX458625:HRY458644 IBT458625:IBU458644 ILP458625:ILQ458644 IVL458625:IVM458644 JFH458625:JFI458644 JPD458625:JPE458644 JYZ458625:JZA458644 KIV458625:KIW458644 KSR458625:KSS458644 LCN458625:LCO458644 LMJ458625:LMK458644 LWF458625:LWG458644 MGB458625:MGC458644 MPX458625:MPY458644 MZT458625:MZU458644 NJP458625:NJQ458644 NTL458625:NTM458644 ODH458625:ODI458644 OND458625:ONE458644 OWZ458625:OXA458644 PGV458625:PGW458644 PQR458625:PQS458644 QAN458625:QAO458644 QKJ458625:QKK458644 QUF458625:QUG458644 REB458625:REC458644 RNX458625:RNY458644 RXT458625:RXU458644 SHP458625:SHQ458644 SRL458625:SRM458644 TBH458625:TBI458644 TLD458625:TLE458644 TUZ458625:TVA458644 UEV458625:UEW458644 UOR458625:UOS458644 UYN458625:UYO458644 VIJ458625:VIK458644 VSF458625:VSG458644 WCB458625:WCC458644 WLX458625:WLY458644 WVT458625:WVU458644 K524161:L524180 JH524161:JI524180 TD524161:TE524180 ACZ524161:ADA524180 AMV524161:AMW524180 AWR524161:AWS524180 BGN524161:BGO524180 BQJ524161:BQK524180 CAF524161:CAG524180 CKB524161:CKC524180 CTX524161:CTY524180 DDT524161:DDU524180 DNP524161:DNQ524180 DXL524161:DXM524180 EHH524161:EHI524180 ERD524161:ERE524180 FAZ524161:FBA524180 FKV524161:FKW524180 FUR524161:FUS524180 GEN524161:GEO524180 GOJ524161:GOK524180 GYF524161:GYG524180 HIB524161:HIC524180 HRX524161:HRY524180 IBT524161:IBU524180 ILP524161:ILQ524180 IVL524161:IVM524180 JFH524161:JFI524180 JPD524161:JPE524180 JYZ524161:JZA524180 KIV524161:KIW524180 KSR524161:KSS524180 LCN524161:LCO524180 LMJ524161:LMK524180 LWF524161:LWG524180 MGB524161:MGC524180 MPX524161:MPY524180 MZT524161:MZU524180 NJP524161:NJQ524180 NTL524161:NTM524180 ODH524161:ODI524180 OND524161:ONE524180 OWZ524161:OXA524180 PGV524161:PGW524180 PQR524161:PQS524180 QAN524161:QAO524180 QKJ524161:QKK524180 QUF524161:QUG524180 REB524161:REC524180 RNX524161:RNY524180 RXT524161:RXU524180 SHP524161:SHQ524180 SRL524161:SRM524180 TBH524161:TBI524180 TLD524161:TLE524180 TUZ524161:TVA524180 UEV524161:UEW524180 UOR524161:UOS524180 UYN524161:UYO524180 VIJ524161:VIK524180 VSF524161:VSG524180 WCB524161:WCC524180 WLX524161:WLY524180 WVT524161:WVU524180 K589697:L589716 JH589697:JI589716 TD589697:TE589716 ACZ589697:ADA589716 AMV589697:AMW589716 AWR589697:AWS589716 BGN589697:BGO589716 BQJ589697:BQK589716 CAF589697:CAG589716 CKB589697:CKC589716 CTX589697:CTY589716 DDT589697:DDU589716 DNP589697:DNQ589716 DXL589697:DXM589716 EHH589697:EHI589716 ERD589697:ERE589716 FAZ589697:FBA589716 FKV589697:FKW589716 FUR589697:FUS589716 GEN589697:GEO589716 GOJ589697:GOK589716 GYF589697:GYG589716 HIB589697:HIC589716 HRX589697:HRY589716 IBT589697:IBU589716 ILP589697:ILQ589716 IVL589697:IVM589716 JFH589697:JFI589716 JPD589697:JPE589716 JYZ589697:JZA589716 KIV589697:KIW589716 KSR589697:KSS589716 LCN589697:LCO589716 LMJ589697:LMK589716 LWF589697:LWG589716 MGB589697:MGC589716 MPX589697:MPY589716 MZT589697:MZU589716 NJP589697:NJQ589716 NTL589697:NTM589716 ODH589697:ODI589716 OND589697:ONE589716 OWZ589697:OXA589716 PGV589697:PGW589716 PQR589697:PQS589716 QAN589697:QAO589716 QKJ589697:QKK589716 QUF589697:QUG589716 REB589697:REC589716 RNX589697:RNY589716 RXT589697:RXU589716 SHP589697:SHQ589716 SRL589697:SRM589716 TBH589697:TBI589716 TLD589697:TLE589716 TUZ589697:TVA589716 UEV589697:UEW589716 UOR589697:UOS589716 UYN589697:UYO589716 VIJ589697:VIK589716 VSF589697:VSG589716 WCB589697:WCC589716 WLX589697:WLY589716 WVT589697:WVU589716 K655233:L655252 JH655233:JI655252 TD655233:TE655252 ACZ655233:ADA655252 AMV655233:AMW655252 AWR655233:AWS655252 BGN655233:BGO655252 BQJ655233:BQK655252 CAF655233:CAG655252 CKB655233:CKC655252 CTX655233:CTY655252 DDT655233:DDU655252 DNP655233:DNQ655252 DXL655233:DXM655252 EHH655233:EHI655252 ERD655233:ERE655252 FAZ655233:FBA655252 FKV655233:FKW655252 FUR655233:FUS655252 GEN655233:GEO655252 GOJ655233:GOK655252 GYF655233:GYG655252 HIB655233:HIC655252 HRX655233:HRY655252 IBT655233:IBU655252 ILP655233:ILQ655252 IVL655233:IVM655252 JFH655233:JFI655252 JPD655233:JPE655252 JYZ655233:JZA655252 KIV655233:KIW655252 KSR655233:KSS655252 LCN655233:LCO655252 LMJ655233:LMK655252 LWF655233:LWG655252 MGB655233:MGC655252 MPX655233:MPY655252 MZT655233:MZU655252 NJP655233:NJQ655252 NTL655233:NTM655252 ODH655233:ODI655252 OND655233:ONE655252 OWZ655233:OXA655252 PGV655233:PGW655252 PQR655233:PQS655252 QAN655233:QAO655252 QKJ655233:QKK655252 QUF655233:QUG655252 REB655233:REC655252 RNX655233:RNY655252 RXT655233:RXU655252 SHP655233:SHQ655252 SRL655233:SRM655252 TBH655233:TBI655252 TLD655233:TLE655252 TUZ655233:TVA655252 UEV655233:UEW655252 UOR655233:UOS655252 UYN655233:UYO655252 VIJ655233:VIK655252 VSF655233:VSG655252 WCB655233:WCC655252 WLX655233:WLY655252 WVT655233:WVU655252 K720769:L720788 JH720769:JI720788 TD720769:TE720788 ACZ720769:ADA720788 AMV720769:AMW720788 AWR720769:AWS720788 BGN720769:BGO720788 BQJ720769:BQK720788 CAF720769:CAG720788 CKB720769:CKC720788 CTX720769:CTY720788 DDT720769:DDU720788 DNP720769:DNQ720788 DXL720769:DXM720788 EHH720769:EHI720788 ERD720769:ERE720788 FAZ720769:FBA720788 FKV720769:FKW720788 FUR720769:FUS720788 GEN720769:GEO720788 GOJ720769:GOK720788 GYF720769:GYG720788 HIB720769:HIC720788 HRX720769:HRY720788 IBT720769:IBU720788 ILP720769:ILQ720788 IVL720769:IVM720788 JFH720769:JFI720788 JPD720769:JPE720788 JYZ720769:JZA720788 KIV720769:KIW720788 KSR720769:KSS720788 LCN720769:LCO720788 LMJ720769:LMK720788 LWF720769:LWG720788 MGB720769:MGC720788 MPX720769:MPY720788 MZT720769:MZU720788 NJP720769:NJQ720788 NTL720769:NTM720788 ODH720769:ODI720788 OND720769:ONE720788 OWZ720769:OXA720788 PGV720769:PGW720788 PQR720769:PQS720788 QAN720769:QAO720788 QKJ720769:QKK720788 QUF720769:QUG720788 REB720769:REC720788 RNX720769:RNY720788 RXT720769:RXU720788 SHP720769:SHQ720788 SRL720769:SRM720788 TBH720769:TBI720788 TLD720769:TLE720788 TUZ720769:TVA720788 UEV720769:UEW720788 UOR720769:UOS720788 UYN720769:UYO720788 VIJ720769:VIK720788 VSF720769:VSG720788 WCB720769:WCC720788 WLX720769:WLY720788 WVT720769:WVU720788 K786305:L786324 JH786305:JI786324 TD786305:TE786324 ACZ786305:ADA786324 AMV786305:AMW786324 AWR786305:AWS786324 BGN786305:BGO786324 BQJ786305:BQK786324 CAF786305:CAG786324 CKB786305:CKC786324 CTX786305:CTY786324 DDT786305:DDU786324 DNP786305:DNQ786324 DXL786305:DXM786324 EHH786305:EHI786324 ERD786305:ERE786324 FAZ786305:FBA786324 FKV786305:FKW786324 FUR786305:FUS786324 GEN786305:GEO786324 GOJ786305:GOK786324 GYF786305:GYG786324 HIB786305:HIC786324 HRX786305:HRY786324 IBT786305:IBU786324 ILP786305:ILQ786324 IVL786305:IVM786324 JFH786305:JFI786324 JPD786305:JPE786324 JYZ786305:JZA786324 KIV786305:KIW786324 KSR786305:KSS786324 LCN786305:LCO786324 LMJ786305:LMK786324 LWF786305:LWG786324 MGB786305:MGC786324 MPX786305:MPY786324 MZT786305:MZU786324 NJP786305:NJQ786324 NTL786305:NTM786324 ODH786305:ODI786324 OND786305:ONE786324 OWZ786305:OXA786324 PGV786305:PGW786324 PQR786305:PQS786324 QAN786305:QAO786324 QKJ786305:QKK786324 QUF786305:QUG786324 REB786305:REC786324 RNX786305:RNY786324 RXT786305:RXU786324 SHP786305:SHQ786324 SRL786305:SRM786324 TBH786305:TBI786324 TLD786305:TLE786324 TUZ786305:TVA786324 UEV786305:UEW786324 UOR786305:UOS786324 UYN786305:UYO786324 VIJ786305:VIK786324 VSF786305:VSG786324 WCB786305:WCC786324 WLX786305:WLY786324 WVT786305:WVU786324 K851841:L851860 JH851841:JI851860 TD851841:TE851860 ACZ851841:ADA851860 AMV851841:AMW851860 AWR851841:AWS851860 BGN851841:BGO851860 BQJ851841:BQK851860 CAF851841:CAG851860 CKB851841:CKC851860 CTX851841:CTY851860 DDT851841:DDU851860 DNP851841:DNQ851860 DXL851841:DXM851860 EHH851841:EHI851860 ERD851841:ERE851860 FAZ851841:FBA851860 FKV851841:FKW851860 FUR851841:FUS851860 GEN851841:GEO851860 GOJ851841:GOK851860 GYF851841:GYG851860 HIB851841:HIC851860 HRX851841:HRY851860 IBT851841:IBU851860 ILP851841:ILQ851860 IVL851841:IVM851860 JFH851841:JFI851860 JPD851841:JPE851860 JYZ851841:JZA851860 KIV851841:KIW851860 KSR851841:KSS851860 LCN851841:LCO851860 LMJ851841:LMK851860 LWF851841:LWG851860 MGB851841:MGC851860 MPX851841:MPY851860 MZT851841:MZU851860 NJP851841:NJQ851860 NTL851841:NTM851860 ODH851841:ODI851860 OND851841:ONE851860 OWZ851841:OXA851860 PGV851841:PGW851860 PQR851841:PQS851860 QAN851841:QAO851860 QKJ851841:QKK851860 QUF851841:QUG851860 REB851841:REC851860 RNX851841:RNY851860 RXT851841:RXU851860 SHP851841:SHQ851860 SRL851841:SRM851860 TBH851841:TBI851860 TLD851841:TLE851860 TUZ851841:TVA851860 UEV851841:UEW851860 UOR851841:UOS851860 UYN851841:UYO851860 VIJ851841:VIK851860 VSF851841:VSG851860 WCB851841:WCC851860 WLX851841:WLY851860 WVT851841:WVU851860 K917377:L917396 JH917377:JI917396 TD917377:TE917396 ACZ917377:ADA917396 AMV917377:AMW917396 AWR917377:AWS917396 BGN917377:BGO917396 BQJ917377:BQK917396 CAF917377:CAG917396 CKB917377:CKC917396 CTX917377:CTY917396 DDT917377:DDU917396 DNP917377:DNQ917396 DXL917377:DXM917396 EHH917377:EHI917396 ERD917377:ERE917396 FAZ917377:FBA917396 FKV917377:FKW917396 FUR917377:FUS917396 GEN917377:GEO917396 GOJ917377:GOK917396 GYF917377:GYG917396 HIB917377:HIC917396 HRX917377:HRY917396 IBT917377:IBU917396 ILP917377:ILQ917396 IVL917377:IVM917396 JFH917377:JFI917396 JPD917377:JPE917396 JYZ917377:JZA917396 KIV917377:KIW917396 KSR917377:KSS917396 LCN917377:LCO917396 LMJ917377:LMK917396 LWF917377:LWG917396 MGB917377:MGC917396 MPX917377:MPY917396 MZT917377:MZU917396 NJP917377:NJQ917396 NTL917377:NTM917396 ODH917377:ODI917396 OND917377:ONE917396 OWZ917377:OXA917396 PGV917377:PGW917396 PQR917377:PQS917396 QAN917377:QAO917396 QKJ917377:QKK917396 QUF917377:QUG917396 REB917377:REC917396 RNX917377:RNY917396 RXT917377:RXU917396 SHP917377:SHQ917396 SRL917377:SRM917396 TBH917377:TBI917396 TLD917377:TLE917396 TUZ917377:TVA917396 UEV917377:UEW917396 UOR917377:UOS917396 UYN917377:UYO917396 VIJ917377:VIK917396 VSF917377:VSG917396 WCB917377:WCC917396 WLX917377:WLY917396 WVT917377:WVU917396 K982913:L982932 JH982913:JI982932 TD982913:TE982932 ACZ982913:ADA982932 AMV982913:AMW982932 AWR982913:AWS982932 BGN982913:BGO982932 BQJ982913:BQK982932 CAF982913:CAG982932 CKB982913:CKC982932 CTX982913:CTY982932 DDT982913:DDU982932 DNP982913:DNQ982932 DXL982913:DXM982932 EHH982913:EHI982932 ERD982913:ERE982932 FAZ982913:FBA982932 FKV982913:FKW982932 FUR982913:FUS982932 GEN982913:GEO982932 GOJ982913:GOK982932 GYF982913:GYG982932 HIB982913:HIC982932 HRX982913:HRY982932 IBT982913:IBU982932 ILP982913:ILQ982932 IVL982913:IVM982932 JFH982913:JFI982932 JPD982913:JPE982932 JYZ982913:JZA982932 KIV982913:KIW982932 KSR982913:KSS982932 LCN982913:LCO982932 LMJ982913:LMK982932 LWF982913:LWG982932 MGB982913:MGC982932 MPX982913:MPY982932 MZT982913:MZU982932 NJP982913:NJQ982932 NTL982913:NTM982932 ODH982913:ODI982932 OND982913:ONE982932 OWZ982913:OXA982932 PGV982913:PGW982932 PQR982913:PQS982932 QAN982913:QAO982932 QKJ982913:QKK982932 QUF982913:QUG982932 REB982913:REC982932 RNX982913:RNY982932 RXT982913:RXU982932 SHP982913:SHQ982932 SRL982913:SRM982932 TBH982913:TBI982932 TLD982913:TLE982932 TUZ982913:TVA982932 UEV982913:UEW982932 UOR982913:UOS982932 UYN982913:UYO982932 VIJ982913:VIK982932 VSF982913:VSG982932 WCB982913:WCC982932 WLX982913:WLY982932 WVT982913:WVU982932 K65394:L65394 JH65394:JI65394 TD65394:TE65394 ACZ65394:ADA65394 AMV65394:AMW65394 AWR65394:AWS65394 BGN65394:BGO65394 BQJ65394:BQK65394 CAF65394:CAG65394 CKB65394:CKC65394 CTX65394:CTY65394 DDT65394:DDU65394 DNP65394:DNQ65394 DXL65394:DXM65394 EHH65394:EHI65394 ERD65394:ERE65394 FAZ65394:FBA65394 FKV65394:FKW65394 FUR65394:FUS65394 GEN65394:GEO65394 GOJ65394:GOK65394 GYF65394:GYG65394 HIB65394:HIC65394 HRX65394:HRY65394 IBT65394:IBU65394 ILP65394:ILQ65394 IVL65394:IVM65394 JFH65394:JFI65394 JPD65394:JPE65394 JYZ65394:JZA65394 KIV65394:KIW65394 KSR65394:KSS65394 LCN65394:LCO65394 LMJ65394:LMK65394 LWF65394:LWG65394 MGB65394:MGC65394 MPX65394:MPY65394 MZT65394:MZU65394 NJP65394:NJQ65394 NTL65394:NTM65394 ODH65394:ODI65394 OND65394:ONE65394 OWZ65394:OXA65394 PGV65394:PGW65394 PQR65394:PQS65394 QAN65394:QAO65394 QKJ65394:QKK65394 QUF65394:QUG65394 REB65394:REC65394 RNX65394:RNY65394 RXT65394:RXU65394 SHP65394:SHQ65394 SRL65394:SRM65394 TBH65394:TBI65394 TLD65394:TLE65394 TUZ65394:TVA65394 UEV65394:UEW65394 UOR65394:UOS65394 UYN65394:UYO65394 VIJ65394:VIK65394 VSF65394:VSG65394 WCB65394:WCC65394 WLX65394:WLY65394 WVT65394:WVU65394 K130930:L130930 JH130930:JI130930 TD130930:TE130930 ACZ130930:ADA130930 AMV130930:AMW130930 AWR130930:AWS130930 BGN130930:BGO130930 BQJ130930:BQK130930 CAF130930:CAG130930 CKB130930:CKC130930 CTX130930:CTY130930 DDT130930:DDU130930 DNP130930:DNQ130930 DXL130930:DXM130930 EHH130930:EHI130930 ERD130930:ERE130930 FAZ130930:FBA130930 FKV130930:FKW130930 FUR130930:FUS130930 GEN130930:GEO130930 GOJ130930:GOK130930 GYF130930:GYG130930 HIB130930:HIC130930 HRX130930:HRY130930 IBT130930:IBU130930 ILP130930:ILQ130930 IVL130930:IVM130930 JFH130930:JFI130930 JPD130930:JPE130930 JYZ130930:JZA130930 KIV130930:KIW130930 KSR130930:KSS130930 LCN130930:LCO130930 LMJ130930:LMK130930 LWF130930:LWG130930 MGB130930:MGC130930 MPX130930:MPY130930 MZT130930:MZU130930 NJP130930:NJQ130930 NTL130930:NTM130930 ODH130930:ODI130930 OND130930:ONE130930 OWZ130930:OXA130930 PGV130930:PGW130930 PQR130930:PQS130930 QAN130930:QAO130930 QKJ130930:QKK130930 QUF130930:QUG130930 REB130930:REC130930 RNX130930:RNY130930 RXT130930:RXU130930 SHP130930:SHQ130930 SRL130930:SRM130930 TBH130930:TBI130930 TLD130930:TLE130930 TUZ130930:TVA130930 UEV130930:UEW130930 UOR130930:UOS130930 UYN130930:UYO130930 VIJ130930:VIK130930 VSF130930:VSG130930 WCB130930:WCC130930 WLX130930:WLY130930 WVT130930:WVU130930 K196466:L196466 JH196466:JI196466 TD196466:TE196466 ACZ196466:ADA196466 AMV196466:AMW196466 AWR196466:AWS196466 BGN196466:BGO196466 BQJ196466:BQK196466 CAF196466:CAG196466 CKB196466:CKC196466 CTX196466:CTY196466 DDT196466:DDU196466 DNP196466:DNQ196466 DXL196466:DXM196466 EHH196466:EHI196466 ERD196466:ERE196466 FAZ196466:FBA196466 FKV196466:FKW196466 FUR196466:FUS196466 GEN196466:GEO196466 GOJ196466:GOK196466 GYF196466:GYG196466 HIB196466:HIC196466 HRX196466:HRY196466 IBT196466:IBU196466 ILP196466:ILQ196466 IVL196466:IVM196466 JFH196466:JFI196466 JPD196466:JPE196466 JYZ196466:JZA196466 KIV196466:KIW196466 KSR196466:KSS196466 LCN196466:LCO196466 LMJ196466:LMK196466 LWF196466:LWG196466 MGB196466:MGC196466 MPX196466:MPY196466 MZT196466:MZU196466 NJP196466:NJQ196466 NTL196466:NTM196466 ODH196466:ODI196466 OND196466:ONE196466 OWZ196466:OXA196466 PGV196466:PGW196466 PQR196466:PQS196466 QAN196466:QAO196466 QKJ196466:QKK196466 QUF196466:QUG196466 REB196466:REC196466 RNX196466:RNY196466 RXT196466:RXU196466 SHP196466:SHQ196466 SRL196466:SRM196466 TBH196466:TBI196466 TLD196466:TLE196466 TUZ196466:TVA196466 UEV196466:UEW196466 UOR196466:UOS196466 UYN196466:UYO196466 VIJ196466:VIK196466 VSF196466:VSG196466 WCB196466:WCC196466 WLX196466:WLY196466 WVT196466:WVU196466 K262002:L262002 JH262002:JI262002 TD262002:TE262002 ACZ262002:ADA262002 AMV262002:AMW262002 AWR262002:AWS262002 BGN262002:BGO262002 BQJ262002:BQK262002 CAF262002:CAG262002 CKB262002:CKC262002 CTX262002:CTY262002 DDT262002:DDU262002 DNP262002:DNQ262002 DXL262002:DXM262002 EHH262002:EHI262002 ERD262002:ERE262002 FAZ262002:FBA262002 FKV262002:FKW262002 FUR262002:FUS262002 GEN262002:GEO262002 GOJ262002:GOK262002 GYF262002:GYG262002 HIB262002:HIC262002 HRX262002:HRY262002 IBT262002:IBU262002 ILP262002:ILQ262002 IVL262002:IVM262002 JFH262002:JFI262002 JPD262002:JPE262002 JYZ262002:JZA262002 KIV262002:KIW262002 KSR262002:KSS262002 LCN262002:LCO262002 LMJ262002:LMK262002 LWF262002:LWG262002 MGB262002:MGC262002 MPX262002:MPY262002 MZT262002:MZU262002 NJP262002:NJQ262002 NTL262002:NTM262002 ODH262002:ODI262002 OND262002:ONE262002 OWZ262002:OXA262002 PGV262002:PGW262002 PQR262002:PQS262002 QAN262002:QAO262002 QKJ262002:QKK262002 QUF262002:QUG262002 REB262002:REC262002 RNX262002:RNY262002 RXT262002:RXU262002 SHP262002:SHQ262002 SRL262002:SRM262002 TBH262002:TBI262002 TLD262002:TLE262002 TUZ262002:TVA262002 UEV262002:UEW262002 UOR262002:UOS262002 UYN262002:UYO262002 VIJ262002:VIK262002 VSF262002:VSG262002 WCB262002:WCC262002 WLX262002:WLY262002 WVT262002:WVU262002 K327538:L327538 JH327538:JI327538 TD327538:TE327538 ACZ327538:ADA327538 AMV327538:AMW327538 AWR327538:AWS327538 BGN327538:BGO327538 BQJ327538:BQK327538 CAF327538:CAG327538 CKB327538:CKC327538 CTX327538:CTY327538 DDT327538:DDU327538 DNP327538:DNQ327538 DXL327538:DXM327538 EHH327538:EHI327538 ERD327538:ERE327538 FAZ327538:FBA327538 FKV327538:FKW327538 FUR327538:FUS327538 GEN327538:GEO327538 GOJ327538:GOK327538 GYF327538:GYG327538 HIB327538:HIC327538 HRX327538:HRY327538 IBT327538:IBU327538 ILP327538:ILQ327538 IVL327538:IVM327538 JFH327538:JFI327538 JPD327538:JPE327538 JYZ327538:JZA327538 KIV327538:KIW327538 KSR327538:KSS327538 LCN327538:LCO327538 LMJ327538:LMK327538 LWF327538:LWG327538 MGB327538:MGC327538 MPX327538:MPY327538 MZT327538:MZU327538 NJP327538:NJQ327538 NTL327538:NTM327538 ODH327538:ODI327538 OND327538:ONE327538 OWZ327538:OXA327538 PGV327538:PGW327538 PQR327538:PQS327538 QAN327538:QAO327538 QKJ327538:QKK327538 QUF327538:QUG327538 REB327538:REC327538 RNX327538:RNY327538 RXT327538:RXU327538 SHP327538:SHQ327538 SRL327538:SRM327538 TBH327538:TBI327538 TLD327538:TLE327538 TUZ327538:TVA327538 UEV327538:UEW327538 UOR327538:UOS327538 UYN327538:UYO327538 VIJ327538:VIK327538 VSF327538:VSG327538 WCB327538:WCC327538 WLX327538:WLY327538 WVT327538:WVU327538 K393074:L393074 JH393074:JI393074 TD393074:TE393074 ACZ393074:ADA393074 AMV393074:AMW393074 AWR393074:AWS393074 BGN393074:BGO393074 BQJ393074:BQK393074 CAF393074:CAG393074 CKB393074:CKC393074 CTX393074:CTY393074 DDT393074:DDU393074 DNP393074:DNQ393074 DXL393074:DXM393074 EHH393074:EHI393074 ERD393074:ERE393074 FAZ393074:FBA393074 FKV393074:FKW393074 FUR393074:FUS393074 GEN393074:GEO393074 GOJ393074:GOK393074 GYF393074:GYG393074 HIB393074:HIC393074 HRX393074:HRY393074 IBT393074:IBU393074 ILP393074:ILQ393074 IVL393074:IVM393074 JFH393074:JFI393074 JPD393074:JPE393074 JYZ393074:JZA393074 KIV393074:KIW393074 KSR393074:KSS393074 LCN393074:LCO393074 LMJ393074:LMK393074 LWF393074:LWG393074 MGB393074:MGC393074 MPX393074:MPY393074 MZT393074:MZU393074 NJP393074:NJQ393074 NTL393074:NTM393074 ODH393074:ODI393074 OND393074:ONE393074 OWZ393074:OXA393074 PGV393074:PGW393074 PQR393074:PQS393074 QAN393074:QAO393074 QKJ393074:QKK393074 QUF393074:QUG393074 REB393074:REC393074 RNX393074:RNY393074 RXT393074:RXU393074 SHP393074:SHQ393074 SRL393074:SRM393074 TBH393074:TBI393074 TLD393074:TLE393074 TUZ393074:TVA393074 UEV393074:UEW393074 UOR393074:UOS393074 UYN393074:UYO393074 VIJ393074:VIK393074 VSF393074:VSG393074 WCB393074:WCC393074 WLX393074:WLY393074 WVT393074:WVU393074 K458610:L458610 JH458610:JI458610 TD458610:TE458610 ACZ458610:ADA458610 AMV458610:AMW458610 AWR458610:AWS458610 BGN458610:BGO458610 BQJ458610:BQK458610 CAF458610:CAG458610 CKB458610:CKC458610 CTX458610:CTY458610 DDT458610:DDU458610 DNP458610:DNQ458610 DXL458610:DXM458610 EHH458610:EHI458610 ERD458610:ERE458610 FAZ458610:FBA458610 FKV458610:FKW458610 FUR458610:FUS458610 GEN458610:GEO458610 GOJ458610:GOK458610 GYF458610:GYG458610 HIB458610:HIC458610 HRX458610:HRY458610 IBT458610:IBU458610 ILP458610:ILQ458610 IVL458610:IVM458610 JFH458610:JFI458610 JPD458610:JPE458610 JYZ458610:JZA458610 KIV458610:KIW458610 KSR458610:KSS458610 LCN458610:LCO458610 LMJ458610:LMK458610 LWF458610:LWG458610 MGB458610:MGC458610 MPX458610:MPY458610 MZT458610:MZU458610 NJP458610:NJQ458610 NTL458610:NTM458610 ODH458610:ODI458610 OND458610:ONE458610 OWZ458610:OXA458610 PGV458610:PGW458610 PQR458610:PQS458610 QAN458610:QAO458610 QKJ458610:QKK458610 QUF458610:QUG458610 REB458610:REC458610 RNX458610:RNY458610 RXT458610:RXU458610 SHP458610:SHQ458610 SRL458610:SRM458610 TBH458610:TBI458610 TLD458610:TLE458610 TUZ458610:TVA458610 UEV458610:UEW458610 UOR458610:UOS458610 UYN458610:UYO458610 VIJ458610:VIK458610 VSF458610:VSG458610 WCB458610:WCC458610 WLX458610:WLY458610 WVT458610:WVU458610 K524146:L524146 JH524146:JI524146 TD524146:TE524146 ACZ524146:ADA524146 AMV524146:AMW524146 AWR524146:AWS524146 BGN524146:BGO524146 BQJ524146:BQK524146 CAF524146:CAG524146 CKB524146:CKC524146 CTX524146:CTY524146 DDT524146:DDU524146 DNP524146:DNQ524146 DXL524146:DXM524146 EHH524146:EHI524146 ERD524146:ERE524146 FAZ524146:FBA524146 FKV524146:FKW524146 FUR524146:FUS524146 GEN524146:GEO524146 GOJ524146:GOK524146 GYF524146:GYG524146 HIB524146:HIC524146 HRX524146:HRY524146 IBT524146:IBU524146 ILP524146:ILQ524146 IVL524146:IVM524146 JFH524146:JFI524146 JPD524146:JPE524146 JYZ524146:JZA524146 KIV524146:KIW524146 KSR524146:KSS524146 LCN524146:LCO524146 LMJ524146:LMK524146 LWF524146:LWG524146 MGB524146:MGC524146 MPX524146:MPY524146 MZT524146:MZU524146 NJP524146:NJQ524146 NTL524146:NTM524146 ODH524146:ODI524146 OND524146:ONE524146 OWZ524146:OXA524146 PGV524146:PGW524146 PQR524146:PQS524146 QAN524146:QAO524146 QKJ524146:QKK524146 QUF524146:QUG524146 REB524146:REC524146 RNX524146:RNY524146 RXT524146:RXU524146 SHP524146:SHQ524146 SRL524146:SRM524146 TBH524146:TBI524146 TLD524146:TLE524146 TUZ524146:TVA524146 UEV524146:UEW524146 UOR524146:UOS524146 UYN524146:UYO524146 VIJ524146:VIK524146 VSF524146:VSG524146 WCB524146:WCC524146 WLX524146:WLY524146 WVT524146:WVU524146 K589682:L589682 JH589682:JI589682 TD589682:TE589682 ACZ589682:ADA589682 AMV589682:AMW589682 AWR589682:AWS589682 BGN589682:BGO589682 BQJ589682:BQK589682 CAF589682:CAG589682 CKB589682:CKC589682 CTX589682:CTY589682 DDT589682:DDU589682 DNP589682:DNQ589682 DXL589682:DXM589682 EHH589682:EHI589682 ERD589682:ERE589682 FAZ589682:FBA589682 FKV589682:FKW589682 FUR589682:FUS589682 GEN589682:GEO589682 GOJ589682:GOK589682 GYF589682:GYG589682 HIB589682:HIC589682 HRX589682:HRY589682 IBT589682:IBU589682 ILP589682:ILQ589682 IVL589682:IVM589682 JFH589682:JFI589682 JPD589682:JPE589682 JYZ589682:JZA589682 KIV589682:KIW589682 KSR589682:KSS589682 LCN589682:LCO589682 LMJ589682:LMK589682 LWF589682:LWG589682 MGB589682:MGC589682 MPX589682:MPY589682 MZT589682:MZU589682 NJP589682:NJQ589682 NTL589682:NTM589682 ODH589682:ODI589682 OND589682:ONE589682 OWZ589682:OXA589682 PGV589682:PGW589682 PQR589682:PQS589682 QAN589682:QAO589682 QKJ589682:QKK589682 QUF589682:QUG589682 REB589682:REC589682 RNX589682:RNY589682 RXT589682:RXU589682 SHP589682:SHQ589682 SRL589682:SRM589682 TBH589682:TBI589682 TLD589682:TLE589682 TUZ589682:TVA589682 UEV589682:UEW589682 UOR589682:UOS589682 UYN589682:UYO589682 VIJ589682:VIK589682 VSF589682:VSG589682 WCB589682:WCC589682 WLX589682:WLY589682 WVT589682:WVU589682 K655218:L655218 JH655218:JI655218 TD655218:TE655218 ACZ655218:ADA655218 AMV655218:AMW655218 AWR655218:AWS655218 BGN655218:BGO655218 BQJ655218:BQK655218 CAF655218:CAG655218 CKB655218:CKC655218 CTX655218:CTY655218 DDT655218:DDU655218 DNP655218:DNQ655218 DXL655218:DXM655218 EHH655218:EHI655218 ERD655218:ERE655218 FAZ655218:FBA655218 FKV655218:FKW655218 FUR655218:FUS655218 GEN655218:GEO655218 GOJ655218:GOK655218 GYF655218:GYG655218 HIB655218:HIC655218 HRX655218:HRY655218 IBT655218:IBU655218 ILP655218:ILQ655218 IVL655218:IVM655218 JFH655218:JFI655218 JPD655218:JPE655218 JYZ655218:JZA655218 KIV655218:KIW655218 KSR655218:KSS655218 LCN655218:LCO655218 LMJ655218:LMK655218 LWF655218:LWG655218 MGB655218:MGC655218 MPX655218:MPY655218 MZT655218:MZU655218 NJP655218:NJQ655218 NTL655218:NTM655218 ODH655218:ODI655218 OND655218:ONE655218 OWZ655218:OXA655218 PGV655218:PGW655218 PQR655218:PQS655218 QAN655218:QAO655218 QKJ655218:QKK655218 QUF655218:QUG655218 REB655218:REC655218 RNX655218:RNY655218 RXT655218:RXU655218 SHP655218:SHQ655218 SRL655218:SRM655218 TBH655218:TBI655218 TLD655218:TLE655218 TUZ655218:TVA655218 UEV655218:UEW655218 UOR655218:UOS655218 UYN655218:UYO655218 VIJ655218:VIK655218 VSF655218:VSG655218 WCB655218:WCC655218 WLX655218:WLY655218 WVT655218:WVU655218 K720754:L720754 JH720754:JI720754 TD720754:TE720754 ACZ720754:ADA720754 AMV720754:AMW720754 AWR720754:AWS720754 BGN720754:BGO720754 BQJ720754:BQK720754 CAF720754:CAG720754 CKB720754:CKC720754 CTX720754:CTY720754 DDT720754:DDU720754 DNP720754:DNQ720754 DXL720754:DXM720754 EHH720754:EHI720754 ERD720754:ERE720754 FAZ720754:FBA720754 FKV720754:FKW720754 FUR720754:FUS720754 GEN720754:GEO720754 GOJ720754:GOK720754 GYF720754:GYG720754 HIB720754:HIC720754 HRX720754:HRY720754 IBT720754:IBU720754 ILP720754:ILQ720754 IVL720754:IVM720754 JFH720754:JFI720754 JPD720754:JPE720754 JYZ720754:JZA720754 KIV720754:KIW720754 KSR720754:KSS720754 LCN720754:LCO720754 LMJ720754:LMK720754 LWF720754:LWG720754 MGB720754:MGC720754 MPX720754:MPY720754 MZT720754:MZU720754 NJP720754:NJQ720754 NTL720754:NTM720754 ODH720754:ODI720754 OND720754:ONE720754 OWZ720754:OXA720754 PGV720754:PGW720754 PQR720754:PQS720754 QAN720754:QAO720754 QKJ720754:QKK720754 QUF720754:QUG720754 REB720754:REC720754 RNX720754:RNY720754 RXT720754:RXU720754 SHP720754:SHQ720754 SRL720754:SRM720754 TBH720754:TBI720754 TLD720754:TLE720754 TUZ720754:TVA720754 UEV720754:UEW720754 UOR720754:UOS720754 UYN720754:UYO720754 VIJ720754:VIK720754 VSF720754:VSG720754 WCB720754:WCC720754 WLX720754:WLY720754 WVT720754:WVU720754 K786290:L786290 JH786290:JI786290 TD786290:TE786290 ACZ786290:ADA786290 AMV786290:AMW786290 AWR786290:AWS786290 BGN786290:BGO786290 BQJ786290:BQK786290 CAF786290:CAG786290 CKB786290:CKC786290 CTX786290:CTY786290 DDT786290:DDU786290 DNP786290:DNQ786290 DXL786290:DXM786290 EHH786290:EHI786290 ERD786290:ERE786290 FAZ786290:FBA786290 FKV786290:FKW786290 FUR786290:FUS786290 GEN786290:GEO786290 GOJ786290:GOK786290 GYF786290:GYG786290 HIB786290:HIC786290 HRX786290:HRY786290 IBT786290:IBU786290 ILP786290:ILQ786290 IVL786290:IVM786290 JFH786290:JFI786290 JPD786290:JPE786290 JYZ786290:JZA786290 KIV786290:KIW786290 KSR786290:KSS786290 LCN786290:LCO786290 LMJ786290:LMK786290 LWF786290:LWG786290 MGB786290:MGC786290 MPX786290:MPY786290 MZT786290:MZU786290 NJP786290:NJQ786290 NTL786290:NTM786290 ODH786290:ODI786290 OND786290:ONE786290 OWZ786290:OXA786290 PGV786290:PGW786290 PQR786290:PQS786290 QAN786290:QAO786290 QKJ786290:QKK786290 QUF786290:QUG786290 REB786290:REC786290 RNX786290:RNY786290 RXT786290:RXU786290 SHP786290:SHQ786290 SRL786290:SRM786290 TBH786290:TBI786290 TLD786290:TLE786290 TUZ786290:TVA786290 UEV786290:UEW786290 UOR786290:UOS786290 UYN786290:UYO786290 VIJ786290:VIK786290 VSF786290:VSG786290 WCB786290:WCC786290 WLX786290:WLY786290 WVT786290:WVU786290 K851826:L851826 JH851826:JI851826 TD851826:TE851826 ACZ851826:ADA851826 AMV851826:AMW851826 AWR851826:AWS851826 BGN851826:BGO851826 BQJ851826:BQK851826 CAF851826:CAG851826 CKB851826:CKC851826 CTX851826:CTY851826 DDT851826:DDU851826 DNP851826:DNQ851826 DXL851826:DXM851826 EHH851826:EHI851826 ERD851826:ERE851826 FAZ851826:FBA851826 FKV851826:FKW851826 FUR851826:FUS851826 GEN851826:GEO851826 GOJ851826:GOK851826 GYF851826:GYG851826 HIB851826:HIC851826 HRX851826:HRY851826 IBT851826:IBU851826 ILP851826:ILQ851826 IVL851826:IVM851826 JFH851826:JFI851826 JPD851826:JPE851826 JYZ851826:JZA851826 KIV851826:KIW851826 KSR851826:KSS851826 LCN851826:LCO851826 LMJ851826:LMK851826 LWF851826:LWG851826 MGB851826:MGC851826 MPX851826:MPY851826 MZT851826:MZU851826 NJP851826:NJQ851826 NTL851826:NTM851826 ODH851826:ODI851826 OND851826:ONE851826 OWZ851826:OXA851826 PGV851826:PGW851826 PQR851826:PQS851826 QAN851826:QAO851826 QKJ851826:QKK851826 QUF851826:QUG851826 REB851826:REC851826 RNX851826:RNY851826 RXT851826:RXU851826 SHP851826:SHQ851826 SRL851826:SRM851826 TBH851826:TBI851826 TLD851826:TLE851826 TUZ851826:TVA851826 UEV851826:UEW851826 UOR851826:UOS851826 UYN851826:UYO851826 VIJ851826:VIK851826 VSF851826:VSG851826 WCB851826:WCC851826 WLX851826:WLY851826 WVT851826:WVU851826 K917362:L917362 JH917362:JI917362 TD917362:TE917362 ACZ917362:ADA917362 AMV917362:AMW917362 AWR917362:AWS917362 BGN917362:BGO917362 BQJ917362:BQK917362 CAF917362:CAG917362 CKB917362:CKC917362 CTX917362:CTY917362 DDT917362:DDU917362 DNP917362:DNQ917362 DXL917362:DXM917362 EHH917362:EHI917362 ERD917362:ERE917362 FAZ917362:FBA917362 FKV917362:FKW917362 FUR917362:FUS917362 GEN917362:GEO917362 GOJ917362:GOK917362 GYF917362:GYG917362 HIB917362:HIC917362 HRX917362:HRY917362 IBT917362:IBU917362 ILP917362:ILQ917362 IVL917362:IVM917362 JFH917362:JFI917362 JPD917362:JPE917362 JYZ917362:JZA917362 KIV917362:KIW917362 KSR917362:KSS917362 LCN917362:LCO917362 LMJ917362:LMK917362 LWF917362:LWG917362 MGB917362:MGC917362 MPX917362:MPY917362 MZT917362:MZU917362 NJP917362:NJQ917362 NTL917362:NTM917362 ODH917362:ODI917362 OND917362:ONE917362 OWZ917362:OXA917362 PGV917362:PGW917362 PQR917362:PQS917362 QAN917362:QAO917362 QKJ917362:QKK917362 QUF917362:QUG917362 REB917362:REC917362 RNX917362:RNY917362 RXT917362:RXU917362 SHP917362:SHQ917362 SRL917362:SRM917362 TBH917362:TBI917362 TLD917362:TLE917362 TUZ917362:TVA917362 UEV917362:UEW917362 UOR917362:UOS917362 UYN917362:UYO917362 VIJ917362:VIK917362 VSF917362:VSG917362 WCB917362:WCC917362 WLX917362:WLY917362 WVT917362:WVU917362 K982898:L982898 JH982898:JI982898 TD982898:TE982898 ACZ982898:ADA982898 AMV982898:AMW982898 AWR982898:AWS982898 BGN982898:BGO982898 BQJ982898:BQK982898 CAF982898:CAG982898 CKB982898:CKC982898 CTX982898:CTY982898 DDT982898:DDU982898 DNP982898:DNQ982898 DXL982898:DXM982898 EHH982898:EHI982898 ERD982898:ERE982898 FAZ982898:FBA982898 FKV982898:FKW982898 FUR982898:FUS982898 GEN982898:GEO982898 GOJ982898:GOK982898 GYF982898:GYG982898 HIB982898:HIC982898 HRX982898:HRY982898 IBT982898:IBU982898 ILP982898:ILQ982898 IVL982898:IVM982898 JFH982898:JFI982898 JPD982898:JPE982898 JYZ982898:JZA982898 KIV982898:KIW982898 KSR982898:KSS982898 LCN982898:LCO982898 LMJ982898:LMK982898 LWF982898:LWG982898 MGB982898:MGC982898 MPX982898:MPY982898 MZT982898:MZU982898 NJP982898:NJQ982898 NTL982898:NTM982898 ODH982898:ODI982898 OND982898:ONE982898 OWZ982898:OXA982898 PGV982898:PGW982898 PQR982898:PQS982898 QAN982898:QAO982898 QKJ982898:QKK982898 QUF982898:QUG982898 REB982898:REC982898 RNX982898:RNY982898 RXT982898:RXU982898 SHP982898:SHQ982898 SRL982898:SRM982898 TBH982898:TBI982898 TLD982898:TLE982898 TUZ982898:TVA982898 UEV982898:UEW982898 UOR982898:UOS982898 UYN982898:UYO982898 VIJ982898:VIK982898 VSF982898:VSG982898 WCB982898:WCC982898 WLX982898:WLY982898 WVT982898:WVU982898 K65396:L65403 JH65396:JI65403 TD65396:TE65403 ACZ65396:ADA65403 AMV65396:AMW65403 AWR65396:AWS65403 BGN65396:BGO65403 BQJ65396:BQK65403 CAF65396:CAG65403 CKB65396:CKC65403 CTX65396:CTY65403 DDT65396:DDU65403 DNP65396:DNQ65403 DXL65396:DXM65403 EHH65396:EHI65403 ERD65396:ERE65403 FAZ65396:FBA65403 FKV65396:FKW65403 FUR65396:FUS65403 GEN65396:GEO65403 GOJ65396:GOK65403 GYF65396:GYG65403 HIB65396:HIC65403 HRX65396:HRY65403 IBT65396:IBU65403 ILP65396:ILQ65403 IVL65396:IVM65403 JFH65396:JFI65403 JPD65396:JPE65403 JYZ65396:JZA65403 KIV65396:KIW65403 KSR65396:KSS65403 LCN65396:LCO65403 LMJ65396:LMK65403 LWF65396:LWG65403 MGB65396:MGC65403 MPX65396:MPY65403 MZT65396:MZU65403 NJP65396:NJQ65403 NTL65396:NTM65403 ODH65396:ODI65403 OND65396:ONE65403 OWZ65396:OXA65403 PGV65396:PGW65403 PQR65396:PQS65403 QAN65396:QAO65403 QKJ65396:QKK65403 QUF65396:QUG65403 REB65396:REC65403 RNX65396:RNY65403 RXT65396:RXU65403 SHP65396:SHQ65403 SRL65396:SRM65403 TBH65396:TBI65403 TLD65396:TLE65403 TUZ65396:TVA65403 UEV65396:UEW65403 UOR65396:UOS65403 UYN65396:UYO65403 VIJ65396:VIK65403 VSF65396:VSG65403 WCB65396:WCC65403 WLX65396:WLY65403 WVT65396:WVU65403 K130932:L130939 JH130932:JI130939 TD130932:TE130939 ACZ130932:ADA130939 AMV130932:AMW130939 AWR130932:AWS130939 BGN130932:BGO130939 BQJ130932:BQK130939 CAF130932:CAG130939 CKB130932:CKC130939 CTX130932:CTY130939 DDT130932:DDU130939 DNP130932:DNQ130939 DXL130932:DXM130939 EHH130932:EHI130939 ERD130932:ERE130939 FAZ130932:FBA130939 FKV130932:FKW130939 FUR130932:FUS130939 GEN130932:GEO130939 GOJ130932:GOK130939 GYF130932:GYG130939 HIB130932:HIC130939 HRX130932:HRY130939 IBT130932:IBU130939 ILP130932:ILQ130939 IVL130932:IVM130939 JFH130932:JFI130939 JPD130932:JPE130939 JYZ130932:JZA130939 KIV130932:KIW130939 KSR130932:KSS130939 LCN130932:LCO130939 LMJ130932:LMK130939 LWF130932:LWG130939 MGB130932:MGC130939 MPX130932:MPY130939 MZT130932:MZU130939 NJP130932:NJQ130939 NTL130932:NTM130939 ODH130932:ODI130939 OND130932:ONE130939 OWZ130932:OXA130939 PGV130932:PGW130939 PQR130932:PQS130939 QAN130932:QAO130939 QKJ130932:QKK130939 QUF130932:QUG130939 REB130932:REC130939 RNX130932:RNY130939 RXT130932:RXU130939 SHP130932:SHQ130939 SRL130932:SRM130939 TBH130932:TBI130939 TLD130932:TLE130939 TUZ130932:TVA130939 UEV130932:UEW130939 UOR130932:UOS130939 UYN130932:UYO130939 VIJ130932:VIK130939 VSF130932:VSG130939 WCB130932:WCC130939 WLX130932:WLY130939 WVT130932:WVU130939 K196468:L196475 JH196468:JI196475 TD196468:TE196475 ACZ196468:ADA196475 AMV196468:AMW196475 AWR196468:AWS196475 BGN196468:BGO196475 BQJ196468:BQK196475 CAF196468:CAG196475 CKB196468:CKC196475 CTX196468:CTY196475 DDT196468:DDU196475 DNP196468:DNQ196475 DXL196468:DXM196475 EHH196468:EHI196475 ERD196468:ERE196475 FAZ196468:FBA196475 FKV196468:FKW196475 FUR196468:FUS196475 GEN196468:GEO196475 GOJ196468:GOK196475 GYF196468:GYG196475 HIB196468:HIC196475 HRX196468:HRY196475 IBT196468:IBU196475 ILP196468:ILQ196475 IVL196468:IVM196475 JFH196468:JFI196475 JPD196468:JPE196475 JYZ196468:JZA196475 KIV196468:KIW196475 KSR196468:KSS196475 LCN196468:LCO196475 LMJ196468:LMK196475 LWF196468:LWG196475 MGB196468:MGC196475 MPX196468:MPY196475 MZT196468:MZU196475 NJP196468:NJQ196475 NTL196468:NTM196475 ODH196468:ODI196475 OND196468:ONE196475 OWZ196468:OXA196475 PGV196468:PGW196475 PQR196468:PQS196475 QAN196468:QAO196475 QKJ196468:QKK196475 QUF196468:QUG196475 REB196468:REC196475 RNX196468:RNY196475 RXT196468:RXU196475 SHP196468:SHQ196475 SRL196468:SRM196475 TBH196468:TBI196475 TLD196468:TLE196475 TUZ196468:TVA196475 UEV196468:UEW196475 UOR196468:UOS196475 UYN196468:UYO196475 VIJ196468:VIK196475 VSF196468:VSG196475 WCB196468:WCC196475 WLX196468:WLY196475 WVT196468:WVU196475 K262004:L262011 JH262004:JI262011 TD262004:TE262011 ACZ262004:ADA262011 AMV262004:AMW262011 AWR262004:AWS262011 BGN262004:BGO262011 BQJ262004:BQK262011 CAF262004:CAG262011 CKB262004:CKC262011 CTX262004:CTY262011 DDT262004:DDU262011 DNP262004:DNQ262011 DXL262004:DXM262011 EHH262004:EHI262011 ERD262004:ERE262011 FAZ262004:FBA262011 FKV262004:FKW262011 FUR262004:FUS262011 GEN262004:GEO262011 GOJ262004:GOK262011 GYF262004:GYG262011 HIB262004:HIC262011 HRX262004:HRY262011 IBT262004:IBU262011 ILP262004:ILQ262011 IVL262004:IVM262011 JFH262004:JFI262011 JPD262004:JPE262011 JYZ262004:JZA262011 KIV262004:KIW262011 KSR262004:KSS262011 LCN262004:LCO262011 LMJ262004:LMK262011 LWF262004:LWG262011 MGB262004:MGC262011 MPX262004:MPY262011 MZT262004:MZU262011 NJP262004:NJQ262011 NTL262004:NTM262011 ODH262004:ODI262011 OND262004:ONE262011 OWZ262004:OXA262011 PGV262004:PGW262011 PQR262004:PQS262011 QAN262004:QAO262011 QKJ262004:QKK262011 QUF262004:QUG262011 REB262004:REC262011 RNX262004:RNY262011 RXT262004:RXU262011 SHP262004:SHQ262011 SRL262004:SRM262011 TBH262004:TBI262011 TLD262004:TLE262011 TUZ262004:TVA262011 UEV262004:UEW262011 UOR262004:UOS262011 UYN262004:UYO262011 VIJ262004:VIK262011 VSF262004:VSG262011 WCB262004:WCC262011 WLX262004:WLY262011 WVT262004:WVU262011 K327540:L327547 JH327540:JI327547 TD327540:TE327547 ACZ327540:ADA327547 AMV327540:AMW327547 AWR327540:AWS327547 BGN327540:BGO327547 BQJ327540:BQK327547 CAF327540:CAG327547 CKB327540:CKC327547 CTX327540:CTY327547 DDT327540:DDU327547 DNP327540:DNQ327547 DXL327540:DXM327547 EHH327540:EHI327547 ERD327540:ERE327547 FAZ327540:FBA327547 FKV327540:FKW327547 FUR327540:FUS327547 GEN327540:GEO327547 GOJ327540:GOK327547 GYF327540:GYG327547 HIB327540:HIC327547 HRX327540:HRY327547 IBT327540:IBU327547 ILP327540:ILQ327547 IVL327540:IVM327547 JFH327540:JFI327547 JPD327540:JPE327547 JYZ327540:JZA327547 KIV327540:KIW327547 KSR327540:KSS327547 LCN327540:LCO327547 LMJ327540:LMK327547 LWF327540:LWG327547 MGB327540:MGC327547 MPX327540:MPY327547 MZT327540:MZU327547 NJP327540:NJQ327547 NTL327540:NTM327547 ODH327540:ODI327547 OND327540:ONE327547 OWZ327540:OXA327547 PGV327540:PGW327547 PQR327540:PQS327547 QAN327540:QAO327547 QKJ327540:QKK327547 QUF327540:QUG327547 REB327540:REC327547 RNX327540:RNY327547 RXT327540:RXU327547 SHP327540:SHQ327547 SRL327540:SRM327547 TBH327540:TBI327547 TLD327540:TLE327547 TUZ327540:TVA327547 UEV327540:UEW327547 UOR327540:UOS327547 UYN327540:UYO327547 VIJ327540:VIK327547 VSF327540:VSG327547 WCB327540:WCC327547 WLX327540:WLY327547 WVT327540:WVU327547 K393076:L393083 JH393076:JI393083 TD393076:TE393083 ACZ393076:ADA393083 AMV393076:AMW393083 AWR393076:AWS393083 BGN393076:BGO393083 BQJ393076:BQK393083 CAF393076:CAG393083 CKB393076:CKC393083 CTX393076:CTY393083 DDT393076:DDU393083 DNP393076:DNQ393083 DXL393076:DXM393083 EHH393076:EHI393083 ERD393076:ERE393083 FAZ393076:FBA393083 FKV393076:FKW393083 FUR393076:FUS393083 GEN393076:GEO393083 GOJ393076:GOK393083 GYF393076:GYG393083 HIB393076:HIC393083 HRX393076:HRY393083 IBT393076:IBU393083 ILP393076:ILQ393083 IVL393076:IVM393083 JFH393076:JFI393083 JPD393076:JPE393083 JYZ393076:JZA393083 KIV393076:KIW393083 KSR393076:KSS393083 LCN393076:LCO393083 LMJ393076:LMK393083 LWF393076:LWG393083 MGB393076:MGC393083 MPX393076:MPY393083 MZT393076:MZU393083 NJP393076:NJQ393083 NTL393076:NTM393083 ODH393076:ODI393083 OND393076:ONE393083 OWZ393076:OXA393083 PGV393076:PGW393083 PQR393076:PQS393083 QAN393076:QAO393083 QKJ393076:QKK393083 QUF393076:QUG393083 REB393076:REC393083 RNX393076:RNY393083 RXT393076:RXU393083 SHP393076:SHQ393083 SRL393076:SRM393083 TBH393076:TBI393083 TLD393076:TLE393083 TUZ393076:TVA393083 UEV393076:UEW393083 UOR393076:UOS393083 UYN393076:UYO393083 VIJ393076:VIK393083 VSF393076:VSG393083 WCB393076:WCC393083 WLX393076:WLY393083 WVT393076:WVU393083 K458612:L458619 JH458612:JI458619 TD458612:TE458619 ACZ458612:ADA458619 AMV458612:AMW458619 AWR458612:AWS458619 BGN458612:BGO458619 BQJ458612:BQK458619 CAF458612:CAG458619 CKB458612:CKC458619 CTX458612:CTY458619 DDT458612:DDU458619 DNP458612:DNQ458619 DXL458612:DXM458619 EHH458612:EHI458619 ERD458612:ERE458619 FAZ458612:FBA458619 FKV458612:FKW458619 FUR458612:FUS458619 GEN458612:GEO458619 GOJ458612:GOK458619 GYF458612:GYG458619 HIB458612:HIC458619 HRX458612:HRY458619 IBT458612:IBU458619 ILP458612:ILQ458619 IVL458612:IVM458619 JFH458612:JFI458619 JPD458612:JPE458619 JYZ458612:JZA458619 KIV458612:KIW458619 KSR458612:KSS458619 LCN458612:LCO458619 LMJ458612:LMK458619 LWF458612:LWG458619 MGB458612:MGC458619 MPX458612:MPY458619 MZT458612:MZU458619 NJP458612:NJQ458619 NTL458612:NTM458619 ODH458612:ODI458619 OND458612:ONE458619 OWZ458612:OXA458619 PGV458612:PGW458619 PQR458612:PQS458619 QAN458612:QAO458619 QKJ458612:QKK458619 QUF458612:QUG458619 REB458612:REC458619 RNX458612:RNY458619 RXT458612:RXU458619 SHP458612:SHQ458619 SRL458612:SRM458619 TBH458612:TBI458619 TLD458612:TLE458619 TUZ458612:TVA458619 UEV458612:UEW458619 UOR458612:UOS458619 UYN458612:UYO458619 VIJ458612:VIK458619 VSF458612:VSG458619 WCB458612:WCC458619 WLX458612:WLY458619 WVT458612:WVU458619 K524148:L524155 JH524148:JI524155 TD524148:TE524155 ACZ524148:ADA524155 AMV524148:AMW524155 AWR524148:AWS524155 BGN524148:BGO524155 BQJ524148:BQK524155 CAF524148:CAG524155 CKB524148:CKC524155 CTX524148:CTY524155 DDT524148:DDU524155 DNP524148:DNQ524155 DXL524148:DXM524155 EHH524148:EHI524155 ERD524148:ERE524155 FAZ524148:FBA524155 FKV524148:FKW524155 FUR524148:FUS524155 GEN524148:GEO524155 GOJ524148:GOK524155 GYF524148:GYG524155 HIB524148:HIC524155 HRX524148:HRY524155 IBT524148:IBU524155 ILP524148:ILQ524155 IVL524148:IVM524155 JFH524148:JFI524155 JPD524148:JPE524155 JYZ524148:JZA524155 KIV524148:KIW524155 KSR524148:KSS524155 LCN524148:LCO524155 LMJ524148:LMK524155 LWF524148:LWG524155 MGB524148:MGC524155 MPX524148:MPY524155 MZT524148:MZU524155 NJP524148:NJQ524155 NTL524148:NTM524155 ODH524148:ODI524155 OND524148:ONE524155 OWZ524148:OXA524155 PGV524148:PGW524155 PQR524148:PQS524155 QAN524148:QAO524155 QKJ524148:QKK524155 QUF524148:QUG524155 REB524148:REC524155 RNX524148:RNY524155 RXT524148:RXU524155 SHP524148:SHQ524155 SRL524148:SRM524155 TBH524148:TBI524155 TLD524148:TLE524155 TUZ524148:TVA524155 UEV524148:UEW524155 UOR524148:UOS524155 UYN524148:UYO524155 VIJ524148:VIK524155 VSF524148:VSG524155 WCB524148:WCC524155 WLX524148:WLY524155 WVT524148:WVU524155 K589684:L589691 JH589684:JI589691 TD589684:TE589691 ACZ589684:ADA589691 AMV589684:AMW589691 AWR589684:AWS589691 BGN589684:BGO589691 BQJ589684:BQK589691 CAF589684:CAG589691 CKB589684:CKC589691 CTX589684:CTY589691 DDT589684:DDU589691 DNP589684:DNQ589691 DXL589684:DXM589691 EHH589684:EHI589691 ERD589684:ERE589691 FAZ589684:FBA589691 FKV589684:FKW589691 FUR589684:FUS589691 GEN589684:GEO589691 GOJ589684:GOK589691 GYF589684:GYG589691 HIB589684:HIC589691 HRX589684:HRY589691 IBT589684:IBU589691 ILP589684:ILQ589691 IVL589684:IVM589691 JFH589684:JFI589691 JPD589684:JPE589691 JYZ589684:JZA589691 KIV589684:KIW589691 KSR589684:KSS589691 LCN589684:LCO589691 LMJ589684:LMK589691 LWF589684:LWG589691 MGB589684:MGC589691 MPX589684:MPY589691 MZT589684:MZU589691 NJP589684:NJQ589691 NTL589684:NTM589691 ODH589684:ODI589691 OND589684:ONE589691 OWZ589684:OXA589691 PGV589684:PGW589691 PQR589684:PQS589691 QAN589684:QAO589691 QKJ589684:QKK589691 QUF589684:QUG589691 REB589684:REC589691 RNX589684:RNY589691 RXT589684:RXU589691 SHP589684:SHQ589691 SRL589684:SRM589691 TBH589684:TBI589691 TLD589684:TLE589691 TUZ589684:TVA589691 UEV589684:UEW589691 UOR589684:UOS589691 UYN589684:UYO589691 VIJ589684:VIK589691 VSF589684:VSG589691 WCB589684:WCC589691 WLX589684:WLY589691 WVT589684:WVU589691 K655220:L655227 JH655220:JI655227 TD655220:TE655227 ACZ655220:ADA655227 AMV655220:AMW655227 AWR655220:AWS655227 BGN655220:BGO655227 BQJ655220:BQK655227 CAF655220:CAG655227 CKB655220:CKC655227 CTX655220:CTY655227 DDT655220:DDU655227 DNP655220:DNQ655227 DXL655220:DXM655227 EHH655220:EHI655227 ERD655220:ERE655227 FAZ655220:FBA655227 FKV655220:FKW655227 FUR655220:FUS655227 GEN655220:GEO655227 GOJ655220:GOK655227 GYF655220:GYG655227 HIB655220:HIC655227 HRX655220:HRY655227 IBT655220:IBU655227 ILP655220:ILQ655227 IVL655220:IVM655227 JFH655220:JFI655227 JPD655220:JPE655227 JYZ655220:JZA655227 KIV655220:KIW655227 KSR655220:KSS655227 LCN655220:LCO655227 LMJ655220:LMK655227 LWF655220:LWG655227 MGB655220:MGC655227 MPX655220:MPY655227 MZT655220:MZU655227 NJP655220:NJQ655227 NTL655220:NTM655227 ODH655220:ODI655227 OND655220:ONE655227 OWZ655220:OXA655227 PGV655220:PGW655227 PQR655220:PQS655227 QAN655220:QAO655227 QKJ655220:QKK655227 QUF655220:QUG655227 REB655220:REC655227 RNX655220:RNY655227 RXT655220:RXU655227 SHP655220:SHQ655227 SRL655220:SRM655227 TBH655220:TBI655227 TLD655220:TLE655227 TUZ655220:TVA655227 UEV655220:UEW655227 UOR655220:UOS655227 UYN655220:UYO655227 VIJ655220:VIK655227 VSF655220:VSG655227 WCB655220:WCC655227 WLX655220:WLY655227 WVT655220:WVU655227 K720756:L720763 JH720756:JI720763 TD720756:TE720763 ACZ720756:ADA720763 AMV720756:AMW720763 AWR720756:AWS720763 BGN720756:BGO720763 BQJ720756:BQK720763 CAF720756:CAG720763 CKB720756:CKC720763 CTX720756:CTY720763 DDT720756:DDU720763 DNP720756:DNQ720763 DXL720756:DXM720763 EHH720756:EHI720763 ERD720756:ERE720763 FAZ720756:FBA720763 FKV720756:FKW720763 FUR720756:FUS720763 GEN720756:GEO720763 GOJ720756:GOK720763 GYF720756:GYG720763 HIB720756:HIC720763 HRX720756:HRY720763 IBT720756:IBU720763 ILP720756:ILQ720763 IVL720756:IVM720763 JFH720756:JFI720763 JPD720756:JPE720763 JYZ720756:JZA720763 KIV720756:KIW720763 KSR720756:KSS720763 LCN720756:LCO720763 LMJ720756:LMK720763 LWF720756:LWG720763 MGB720756:MGC720763 MPX720756:MPY720763 MZT720756:MZU720763 NJP720756:NJQ720763 NTL720756:NTM720763 ODH720756:ODI720763 OND720756:ONE720763 OWZ720756:OXA720763 PGV720756:PGW720763 PQR720756:PQS720763 QAN720756:QAO720763 QKJ720756:QKK720763 QUF720756:QUG720763 REB720756:REC720763 RNX720756:RNY720763 RXT720756:RXU720763 SHP720756:SHQ720763 SRL720756:SRM720763 TBH720756:TBI720763 TLD720756:TLE720763 TUZ720756:TVA720763 UEV720756:UEW720763 UOR720756:UOS720763 UYN720756:UYO720763 VIJ720756:VIK720763 VSF720756:VSG720763 WCB720756:WCC720763 WLX720756:WLY720763 WVT720756:WVU720763 K786292:L786299 JH786292:JI786299 TD786292:TE786299 ACZ786292:ADA786299 AMV786292:AMW786299 AWR786292:AWS786299 BGN786292:BGO786299 BQJ786292:BQK786299 CAF786292:CAG786299 CKB786292:CKC786299 CTX786292:CTY786299 DDT786292:DDU786299 DNP786292:DNQ786299 DXL786292:DXM786299 EHH786292:EHI786299 ERD786292:ERE786299 FAZ786292:FBA786299 FKV786292:FKW786299 FUR786292:FUS786299 GEN786292:GEO786299 GOJ786292:GOK786299 GYF786292:GYG786299 HIB786292:HIC786299 HRX786292:HRY786299 IBT786292:IBU786299 ILP786292:ILQ786299 IVL786292:IVM786299 JFH786292:JFI786299 JPD786292:JPE786299 JYZ786292:JZA786299 KIV786292:KIW786299 KSR786292:KSS786299 LCN786292:LCO786299 LMJ786292:LMK786299 LWF786292:LWG786299 MGB786292:MGC786299 MPX786292:MPY786299 MZT786292:MZU786299 NJP786292:NJQ786299 NTL786292:NTM786299 ODH786292:ODI786299 OND786292:ONE786299 OWZ786292:OXA786299 PGV786292:PGW786299 PQR786292:PQS786299 QAN786292:QAO786299 QKJ786292:QKK786299 QUF786292:QUG786299 REB786292:REC786299 RNX786292:RNY786299 RXT786292:RXU786299 SHP786292:SHQ786299 SRL786292:SRM786299 TBH786292:TBI786299 TLD786292:TLE786299 TUZ786292:TVA786299 UEV786292:UEW786299 UOR786292:UOS786299 UYN786292:UYO786299 VIJ786292:VIK786299 VSF786292:VSG786299 WCB786292:WCC786299 WLX786292:WLY786299 WVT786292:WVU786299 K851828:L851835 JH851828:JI851835 TD851828:TE851835 ACZ851828:ADA851835 AMV851828:AMW851835 AWR851828:AWS851835 BGN851828:BGO851835 BQJ851828:BQK851835 CAF851828:CAG851835 CKB851828:CKC851835 CTX851828:CTY851835 DDT851828:DDU851835 DNP851828:DNQ851835 DXL851828:DXM851835 EHH851828:EHI851835 ERD851828:ERE851835 FAZ851828:FBA851835 FKV851828:FKW851835 FUR851828:FUS851835 GEN851828:GEO851835 GOJ851828:GOK851835 GYF851828:GYG851835 HIB851828:HIC851835 HRX851828:HRY851835 IBT851828:IBU851835 ILP851828:ILQ851835 IVL851828:IVM851835 JFH851828:JFI851835 JPD851828:JPE851835 JYZ851828:JZA851835 KIV851828:KIW851835 KSR851828:KSS851835 LCN851828:LCO851835 LMJ851828:LMK851835 LWF851828:LWG851835 MGB851828:MGC851835 MPX851828:MPY851835 MZT851828:MZU851835 NJP851828:NJQ851835 NTL851828:NTM851835 ODH851828:ODI851835 OND851828:ONE851835 OWZ851828:OXA851835 PGV851828:PGW851835 PQR851828:PQS851835 QAN851828:QAO851835 QKJ851828:QKK851835 QUF851828:QUG851835 REB851828:REC851835 RNX851828:RNY851835 RXT851828:RXU851835 SHP851828:SHQ851835 SRL851828:SRM851835 TBH851828:TBI851835 TLD851828:TLE851835 TUZ851828:TVA851835 UEV851828:UEW851835 UOR851828:UOS851835 UYN851828:UYO851835 VIJ851828:VIK851835 VSF851828:VSG851835 WCB851828:WCC851835 WLX851828:WLY851835 WVT851828:WVU851835 K917364:L917371 JH917364:JI917371 TD917364:TE917371 ACZ917364:ADA917371 AMV917364:AMW917371 AWR917364:AWS917371 BGN917364:BGO917371 BQJ917364:BQK917371 CAF917364:CAG917371 CKB917364:CKC917371 CTX917364:CTY917371 DDT917364:DDU917371 DNP917364:DNQ917371 DXL917364:DXM917371 EHH917364:EHI917371 ERD917364:ERE917371 FAZ917364:FBA917371 FKV917364:FKW917371 FUR917364:FUS917371 GEN917364:GEO917371 GOJ917364:GOK917371 GYF917364:GYG917371 HIB917364:HIC917371 HRX917364:HRY917371 IBT917364:IBU917371 ILP917364:ILQ917371 IVL917364:IVM917371 JFH917364:JFI917371 JPD917364:JPE917371 JYZ917364:JZA917371 KIV917364:KIW917371 KSR917364:KSS917371 LCN917364:LCO917371 LMJ917364:LMK917371 LWF917364:LWG917371 MGB917364:MGC917371 MPX917364:MPY917371 MZT917364:MZU917371 NJP917364:NJQ917371 NTL917364:NTM917371 ODH917364:ODI917371 OND917364:ONE917371 OWZ917364:OXA917371 PGV917364:PGW917371 PQR917364:PQS917371 QAN917364:QAO917371 QKJ917364:QKK917371 QUF917364:QUG917371 REB917364:REC917371 RNX917364:RNY917371 RXT917364:RXU917371 SHP917364:SHQ917371 SRL917364:SRM917371 TBH917364:TBI917371 TLD917364:TLE917371 TUZ917364:TVA917371 UEV917364:UEW917371 UOR917364:UOS917371 UYN917364:UYO917371 VIJ917364:VIK917371 VSF917364:VSG917371 WCB917364:WCC917371 WLX917364:WLY917371 WVT917364:WVU917371 K982900:L982907 JH982900:JI982907 TD982900:TE982907 ACZ982900:ADA982907 AMV982900:AMW982907 AWR982900:AWS982907 BGN982900:BGO982907 BQJ982900:BQK982907 CAF982900:CAG982907 CKB982900:CKC982907 CTX982900:CTY982907 DDT982900:DDU982907 DNP982900:DNQ982907 DXL982900:DXM982907 EHH982900:EHI982907 ERD982900:ERE982907 FAZ982900:FBA982907 FKV982900:FKW982907 FUR982900:FUS982907 GEN982900:GEO982907 GOJ982900:GOK982907 GYF982900:GYG982907 HIB982900:HIC982907 HRX982900:HRY982907 IBT982900:IBU982907 ILP982900:ILQ982907 IVL982900:IVM982907 JFH982900:JFI982907 JPD982900:JPE982907 JYZ982900:JZA982907 KIV982900:KIW982907 KSR982900:KSS982907 LCN982900:LCO982907 LMJ982900:LMK982907 LWF982900:LWG982907 MGB982900:MGC982907 MPX982900:MPY982907 MZT982900:MZU982907 NJP982900:NJQ982907 NTL982900:NTM982907 ODH982900:ODI982907 OND982900:ONE982907 OWZ982900:OXA982907 PGV982900:PGW982907 PQR982900:PQS982907 QAN982900:QAO982907 QKJ982900:QKK982907 QUF982900:QUG982907 REB982900:REC982907 RNX982900:RNY982907 RXT982900:RXU982907 SHP982900:SHQ982907 SRL982900:SRM982907 TBH982900:TBI982907 TLD982900:TLE982907 TUZ982900:TVA982907 UEV982900:UEW982907 UOR982900:UOS982907 UYN982900:UYO982907 VIJ982900:VIK982907 VSF982900:VSG982907 WCB982900:WCC982907 WLX982900:WLY982907 WVT982900:WVU982907 JH9:JI18 WVT9:WVU18 WLX9:WLY18 WCB9:WCC18 VSF9:VSG18 VIJ9:VIK18 UYN9:UYO18 UOR9:UOS18 UEV9:UEW18 TUZ9:TVA18 TLD9:TLE18 TBH9:TBI18 SRL9:SRM18 SHP9:SHQ18 RXT9:RXU18 RNX9:RNY18 REB9:REC18 QUF9:QUG18 QKJ9:QKK18 QAN9:QAO18 PQR9:PQS18 PGV9:PGW18 OWZ9:OXA18 OND9:ONE18 ODH9:ODI18 NTL9:NTM18 NJP9:NJQ18 MZT9:MZU18 MPX9:MPY18 MGB9:MGC18 LWF9:LWG18 LMJ9:LMK18 LCN9:LCO18 KSR9:KSS18 KIV9:KIW18 JYZ9:JZA18 JPD9:JPE18 JFH9:JFI18 IVL9:IVM18 ILP9:ILQ18 IBT9:IBU18 HRX9:HRY18 HIB9:HIC18 GYF9:GYG18 GOJ9:GOK18 GEN9:GEO18 FUR9:FUS18 FKV9:FKW18 FAZ9:FBA18 ERD9:ERE18 EHH9:EHI18 DXL9:DXM18 DNP9:DNQ18 DDT9:DDU18 CTX9:CTY18 CKB9:CKC18 CAF9:CAG18 BQJ9:BQK18 BGN9:BGO18 AWR9:AWS18 AMV9:AMW18 ACZ9:ADA18 TD9:TE18 T9:T18" xr:uid="{2FD9E50C-A603-47C4-A3C3-CDEB2C9563B6}">
      <formula1>#REF!</formula1>
      <formula2>#REF!</formula2>
    </dataValidation>
    <dataValidation type="date" allowBlank="1" showInputMessage="1" showErrorMessage="1" errorTitle="Date Format" error="Please insert date in format &quot;10-Apr-2014&quot;" sqref="K65390:L65390 JH65390:JI65390 TD65390:TE65390 ACZ65390:ADA65390 AMV65390:AMW65390 AWR65390:AWS65390 BGN65390:BGO65390 BQJ65390:BQK65390 CAF65390:CAG65390 CKB65390:CKC65390 CTX65390:CTY65390 DDT65390:DDU65390 DNP65390:DNQ65390 DXL65390:DXM65390 EHH65390:EHI65390 ERD65390:ERE65390 FAZ65390:FBA65390 FKV65390:FKW65390 FUR65390:FUS65390 GEN65390:GEO65390 GOJ65390:GOK65390 GYF65390:GYG65390 HIB65390:HIC65390 HRX65390:HRY65390 IBT65390:IBU65390 ILP65390:ILQ65390 IVL65390:IVM65390 JFH65390:JFI65390 JPD65390:JPE65390 JYZ65390:JZA65390 KIV65390:KIW65390 KSR65390:KSS65390 LCN65390:LCO65390 LMJ65390:LMK65390 LWF65390:LWG65390 MGB65390:MGC65390 MPX65390:MPY65390 MZT65390:MZU65390 NJP65390:NJQ65390 NTL65390:NTM65390 ODH65390:ODI65390 OND65390:ONE65390 OWZ65390:OXA65390 PGV65390:PGW65390 PQR65390:PQS65390 QAN65390:QAO65390 QKJ65390:QKK65390 QUF65390:QUG65390 REB65390:REC65390 RNX65390:RNY65390 RXT65390:RXU65390 SHP65390:SHQ65390 SRL65390:SRM65390 TBH65390:TBI65390 TLD65390:TLE65390 TUZ65390:TVA65390 UEV65390:UEW65390 UOR65390:UOS65390 UYN65390:UYO65390 VIJ65390:VIK65390 VSF65390:VSG65390 WCB65390:WCC65390 WLX65390:WLY65390 WVT65390:WVU65390 K130926:L130926 JH130926:JI130926 TD130926:TE130926 ACZ130926:ADA130926 AMV130926:AMW130926 AWR130926:AWS130926 BGN130926:BGO130926 BQJ130926:BQK130926 CAF130926:CAG130926 CKB130926:CKC130926 CTX130926:CTY130926 DDT130926:DDU130926 DNP130926:DNQ130926 DXL130926:DXM130926 EHH130926:EHI130926 ERD130926:ERE130926 FAZ130926:FBA130926 FKV130926:FKW130926 FUR130926:FUS130926 GEN130926:GEO130926 GOJ130926:GOK130926 GYF130926:GYG130926 HIB130926:HIC130926 HRX130926:HRY130926 IBT130926:IBU130926 ILP130926:ILQ130926 IVL130926:IVM130926 JFH130926:JFI130926 JPD130926:JPE130926 JYZ130926:JZA130926 KIV130926:KIW130926 KSR130926:KSS130926 LCN130926:LCO130926 LMJ130926:LMK130926 LWF130926:LWG130926 MGB130926:MGC130926 MPX130926:MPY130926 MZT130926:MZU130926 NJP130926:NJQ130926 NTL130926:NTM130926 ODH130926:ODI130926 OND130926:ONE130926 OWZ130926:OXA130926 PGV130926:PGW130926 PQR130926:PQS130926 QAN130926:QAO130926 QKJ130926:QKK130926 QUF130926:QUG130926 REB130926:REC130926 RNX130926:RNY130926 RXT130926:RXU130926 SHP130926:SHQ130926 SRL130926:SRM130926 TBH130926:TBI130926 TLD130926:TLE130926 TUZ130926:TVA130926 UEV130926:UEW130926 UOR130926:UOS130926 UYN130926:UYO130926 VIJ130926:VIK130926 VSF130926:VSG130926 WCB130926:WCC130926 WLX130926:WLY130926 WVT130926:WVU130926 K196462:L196462 JH196462:JI196462 TD196462:TE196462 ACZ196462:ADA196462 AMV196462:AMW196462 AWR196462:AWS196462 BGN196462:BGO196462 BQJ196462:BQK196462 CAF196462:CAG196462 CKB196462:CKC196462 CTX196462:CTY196462 DDT196462:DDU196462 DNP196462:DNQ196462 DXL196462:DXM196462 EHH196462:EHI196462 ERD196462:ERE196462 FAZ196462:FBA196462 FKV196462:FKW196462 FUR196462:FUS196462 GEN196462:GEO196462 GOJ196462:GOK196462 GYF196462:GYG196462 HIB196462:HIC196462 HRX196462:HRY196462 IBT196462:IBU196462 ILP196462:ILQ196462 IVL196462:IVM196462 JFH196462:JFI196462 JPD196462:JPE196462 JYZ196462:JZA196462 KIV196462:KIW196462 KSR196462:KSS196462 LCN196462:LCO196462 LMJ196462:LMK196462 LWF196462:LWG196462 MGB196462:MGC196462 MPX196462:MPY196462 MZT196462:MZU196462 NJP196462:NJQ196462 NTL196462:NTM196462 ODH196462:ODI196462 OND196462:ONE196462 OWZ196462:OXA196462 PGV196462:PGW196462 PQR196462:PQS196462 QAN196462:QAO196462 QKJ196462:QKK196462 QUF196462:QUG196462 REB196462:REC196462 RNX196462:RNY196462 RXT196462:RXU196462 SHP196462:SHQ196462 SRL196462:SRM196462 TBH196462:TBI196462 TLD196462:TLE196462 TUZ196462:TVA196462 UEV196462:UEW196462 UOR196462:UOS196462 UYN196462:UYO196462 VIJ196462:VIK196462 VSF196462:VSG196462 WCB196462:WCC196462 WLX196462:WLY196462 WVT196462:WVU196462 K261998:L261998 JH261998:JI261998 TD261998:TE261998 ACZ261998:ADA261998 AMV261998:AMW261998 AWR261998:AWS261998 BGN261998:BGO261998 BQJ261998:BQK261998 CAF261998:CAG261998 CKB261998:CKC261998 CTX261998:CTY261998 DDT261998:DDU261998 DNP261998:DNQ261998 DXL261998:DXM261998 EHH261998:EHI261998 ERD261998:ERE261998 FAZ261998:FBA261998 FKV261998:FKW261998 FUR261998:FUS261998 GEN261998:GEO261998 GOJ261998:GOK261998 GYF261998:GYG261998 HIB261998:HIC261998 HRX261998:HRY261998 IBT261998:IBU261998 ILP261998:ILQ261998 IVL261998:IVM261998 JFH261998:JFI261998 JPD261998:JPE261998 JYZ261998:JZA261998 KIV261998:KIW261998 KSR261998:KSS261998 LCN261998:LCO261998 LMJ261998:LMK261998 LWF261998:LWG261998 MGB261998:MGC261998 MPX261998:MPY261998 MZT261998:MZU261998 NJP261998:NJQ261998 NTL261998:NTM261998 ODH261998:ODI261998 OND261998:ONE261998 OWZ261998:OXA261998 PGV261998:PGW261998 PQR261998:PQS261998 QAN261998:QAO261998 QKJ261998:QKK261998 QUF261998:QUG261998 REB261998:REC261998 RNX261998:RNY261998 RXT261998:RXU261998 SHP261998:SHQ261998 SRL261998:SRM261998 TBH261998:TBI261998 TLD261998:TLE261998 TUZ261998:TVA261998 UEV261998:UEW261998 UOR261998:UOS261998 UYN261998:UYO261998 VIJ261998:VIK261998 VSF261998:VSG261998 WCB261998:WCC261998 WLX261998:WLY261998 WVT261998:WVU261998 K327534:L327534 JH327534:JI327534 TD327534:TE327534 ACZ327534:ADA327534 AMV327534:AMW327534 AWR327534:AWS327534 BGN327534:BGO327534 BQJ327534:BQK327534 CAF327534:CAG327534 CKB327534:CKC327534 CTX327534:CTY327534 DDT327534:DDU327534 DNP327534:DNQ327534 DXL327534:DXM327534 EHH327534:EHI327534 ERD327534:ERE327534 FAZ327534:FBA327534 FKV327534:FKW327534 FUR327534:FUS327534 GEN327534:GEO327534 GOJ327534:GOK327534 GYF327534:GYG327534 HIB327534:HIC327534 HRX327534:HRY327534 IBT327534:IBU327534 ILP327534:ILQ327534 IVL327534:IVM327534 JFH327534:JFI327534 JPD327534:JPE327534 JYZ327534:JZA327534 KIV327534:KIW327534 KSR327534:KSS327534 LCN327534:LCO327534 LMJ327534:LMK327534 LWF327534:LWG327534 MGB327534:MGC327534 MPX327534:MPY327534 MZT327534:MZU327534 NJP327534:NJQ327534 NTL327534:NTM327534 ODH327534:ODI327534 OND327534:ONE327534 OWZ327534:OXA327534 PGV327534:PGW327534 PQR327534:PQS327534 QAN327534:QAO327534 QKJ327534:QKK327534 QUF327534:QUG327534 REB327534:REC327534 RNX327534:RNY327534 RXT327534:RXU327534 SHP327534:SHQ327534 SRL327534:SRM327534 TBH327534:TBI327534 TLD327534:TLE327534 TUZ327534:TVA327534 UEV327534:UEW327534 UOR327534:UOS327534 UYN327534:UYO327534 VIJ327534:VIK327534 VSF327534:VSG327534 WCB327534:WCC327534 WLX327534:WLY327534 WVT327534:WVU327534 K393070:L393070 JH393070:JI393070 TD393070:TE393070 ACZ393070:ADA393070 AMV393070:AMW393070 AWR393070:AWS393070 BGN393070:BGO393070 BQJ393070:BQK393070 CAF393070:CAG393070 CKB393070:CKC393070 CTX393070:CTY393070 DDT393070:DDU393070 DNP393070:DNQ393070 DXL393070:DXM393070 EHH393070:EHI393070 ERD393070:ERE393070 FAZ393070:FBA393070 FKV393070:FKW393070 FUR393070:FUS393070 GEN393070:GEO393070 GOJ393070:GOK393070 GYF393070:GYG393070 HIB393070:HIC393070 HRX393070:HRY393070 IBT393070:IBU393070 ILP393070:ILQ393070 IVL393070:IVM393070 JFH393070:JFI393070 JPD393070:JPE393070 JYZ393070:JZA393070 KIV393070:KIW393070 KSR393070:KSS393070 LCN393070:LCO393070 LMJ393070:LMK393070 LWF393070:LWG393070 MGB393070:MGC393070 MPX393070:MPY393070 MZT393070:MZU393070 NJP393070:NJQ393070 NTL393070:NTM393070 ODH393070:ODI393070 OND393070:ONE393070 OWZ393070:OXA393070 PGV393070:PGW393070 PQR393070:PQS393070 QAN393070:QAO393070 QKJ393070:QKK393070 QUF393070:QUG393070 REB393070:REC393070 RNX393070:RNY393070 RXT393070:RXU393070 SHP393070:SHQ393070 SRL393070:SRM393070 TBH393070:TBI393070 TLD393070:TLE393070 TUZ393070:TVA393070 UEV393070:UEW393070 UOR393070:UOS393070 UYN393070:UYO393070 VIJ393070:VIK393070 VSF393070:VSG393070 WCB393070:WCC393070 WLX393070:WLY393070 WVT393070:WVU393070 K458606:L458606 JH458606:JI458606 TD458606:TE458606 ACZ458606:ADA458606 AMV458606:AMW458606 AWR458606:AWS458606 BGN458606:BGO458606 BQJ458606:BQK458606 CAF458606:CAG458606 CKB458606:CKC458606 CTX458606:CTY458606 DDT458606:DDU458606 DNP458606:DNQ458606 DXL458606:DXM458606 EHH458606:EHI458606 ERD458606:ERE458606 FAZ458606:FBA458606 FKV458606:FKW458606 FUR458606:FUS458606 GEN458606:GEO458606 GOJ458606:GOK458606 GYF458606:GYG458606 HIB458606:HIC458606 HRX458606:HRY458606 IBT458606:IBU458606 ILP458606:ILQ458606 IVL458606:IVM458606 JFH458606:JFI458606 JPD458606:JPE458606 JYZ458606:JZA458606 KIV458606:KIW458606 KSR458606:KSS458606 LCN458606:LCO458606 LMJ458606:LMK458606 LWF458606:LWG458606 MGB458606:MGC458606 MPX458606:MPY458606 MZT458606:MZU458606 NJP458606:NJQ458606 NTL458606:NTM458606 ODH458606:ODI458606 OND458606:ONE458606 OWZ458606:OXA458606 PGV458606:PGW458606 PQR458606:PQS458606 QAN458606:QAO458606 QKJ458606:QKK458606 QUF458606:QUG458606 REB458606:REC458606 RNX458606:RNY458606 RXT458606:RXU458606 SHP458606:SHQ458606 SRL458606:SRM458606 TBH458606:TBI458606 TLD458606:TLE458606 TUZ458606:TVA458606 UEV458606:UEW458606 UOR458606:UOS458606 UYN458606:UYO458606 VIJ458606:VIK458606 VSF458606:VSG458606 WCB458606:WCC458606 WLX458606:WLY458606 WVT458606:WVU458606 K524142:L524142 JH524142:JI524142 TD524142:TE524142 ACZ524142:ADA524142 AMV524142:AMW524142 AWR524142:AWS524142 BGN524142:BGO524142 BQJ524142:BQK524142 CAF524142:CAG524142 CKB524142:CKC524142 CTX524142:CTY524142 DDT524142:DDU524142 DNP524142:DNQ524142 DXL524142:DXM524142 EHH524142:EHI524142 ERD524142:ERE524142 FAZ524142:FBA524142 FKV524142:FKW524142 FUR524142:FUS524142 GEN524142:GEO524142 GOJ524142:GOK524142 GYF524142:GYG524142 HIB524142:HIC524142 HRX524142:HRY524142 IBT524142:IBU524142 ILP524142:ILQ524142 IVL524142:IVM524142 JFH524142:JFI524142 JPD524142:JPE524142 JYZ524142:JZA524142 KIV524142:KIW524142 KSR524142:KSS524142 LCN524142:LCO524142 LMJ524142:LMK524142 LWF524142:LWG524142 MGB524142:MGC524142 MPX524142:MPY524142 MZT524142:MZU524142 NJP524142:NJQ524142 NTL524142:NTM524142 ODH524142:ODI524142 OND524142:ONE524142 OWZ524142:OXA524142 PGV524142:PGW524142 PQR524142:PQS524142 QAN524142:QAO524142 QKJ524142:QKK524142 QUF524142:QUG524142 REB524142:REC524142 RNX524142:RNY524142 RXT524142:RXU524142 SHP524142:SHQ524142 SRL524142:SRM524142 TBH524142:TBI524142 TLD524142:TLE524142 TUZ524142:TVA524142 UEV524142:UEW524142 UOR524142:UOS524142 UYN524142:UYO524142 VIJ524142:VIK524142 VSF524142:VSG524142 WCB524142:WCC524142 WLX524142:WLY524142 WVT524142:WVU524142 K589678:L589678 JH589678:JI589678 TD589678:TE589678 ACZ589678:ADA589678 AMV589678:AMW589678 AWR589678:AWS589678 BGN589678:BGO589678 BQJ589678:BQK589678 CAF589678:CAG589678 CKB589678:CKC589678 CTX589678:CTY589678 DDT589678:DDU589678 DNP589678:DNQ589678 DXL589678:DXM589678 EHH589678:EHI589678 ERD589678:ERE589678 FAZ589678:FBA589678 FKV589678:FKW589678 FUR589678:FUS589678 GEN589678:GEO589678 GOJ589678:GOK589678 GYF589678:GYG589678 HIB589678:HIC589678 HRX589678:HRY589678 IBT589678:IBU589678 ILP589678:ILQ589678 IVL589678:IVM589678 JFH589678:JFI589678 JPD589678:JPE589678 JYZ589678:JZA589678 KIV589678:KIW589678 KSR589678:KSS589678 LCN589678:LCO589678 LMJ589678:LMK589678 LWF589678:LWG589678 MGB589678:MGC589678 MPX589678:MPY589678 MZT589678:MZU589678 NJP589678:NJQ589678 NTL589678:NTM589678 ODH589678:ODI589678 OND589678:ONE589678 OWZ589678:OXA589678 PGV589678:PGW589678 PQR589678:PQS589678 QAN589678:QAO589678 QKJ589678:QKK589678 QUF589678:QUG589678 REB589678:REC589678 RNX589678:RNY589678 RXT589678:RXU589678 SHP589678:SHQ589678 SRL589678:SRM589678 TBH589678:TBI589678 TLD589678:TLE589678 TUZ589678:TVA589678 UEV589678:UEW589678 UOR589678:UOS589678 UYN589678:UYO589678 VIJ589678:VIK589678 VSF589678:VSG589678 WCB589678:WCC589678 WLX589678:WLY589678 WVT589678:WVU589678 K655214:L655214 JH655214:JI655214 TD655214:TE655214 ACZ655214:ADA655214 AMV655214:AMW655214 AWR655214:AWS655214 BGN655214:BGO655214 BQJ655214:BQK655214 CAF655214:CAG655214 CKB655214:CKC655214 CTX655214:CTY655214 DDT655214:DDU655214 DNP655214:DNQ655214 DXL655214:DXM655214 EHH655214:EHI655214 ERD655214:ERE655214 FAZ655214:FBA655214 FKV655214:FKW655214 FUR655214:FUS655214 GEN655214:GEO655214 GOJ655214:GOK655214 GYF655214:GYG655214 HIB655214:HIC655214 HRX655214:HRY655214 IBT655214:IBU655214 ILP655214:ILQ655214 IVL655214:IVM655214 JFH655214:JFI655214 JPD655214:JPE655214 JYZ655214:JZA655214 KIV655214:KIW655214 KSR655214:KSS655214 LCN655214:LCO655214 LMJ655214:LMK655214 LWF655214:LWG655214 MGB655214:MGC655214 MPX655214:MPY655214 MZT655214:MZU655214 NJP655214:NJQ655214 NTL655214:NTM655214 ODH655214:ODI655214 OND655214:ONE655214 OWZ655214:OXA655214 PGV655214:PGW655214 PQR655214:PQS655214 QAN655214:QAO655214 QKJ655214:QKK655214 QUF655214:QUG655214 REB655214:REC655214 RNX655214:RNY655214 RXT655214:RXU655214 SHP655214:SHQ655214 SRL655214:SRM655214 TBH655214:TBI655214 TLD655214:TLE655214 TUZ655214:TVA655214 UEV655214:UEW655214 UOR655214:UOS655214 UYN655214:UYO655214 VIJ655214:VIK655214 VSF655214:VSG655214 WCB655214:WCC655214 WLX655214:WLY655214 WVT655214:WVU655214 K720750:L720750 JH720750:JI720750 TD720750:TE720750 ACZ720750:ADA720750 AMV720750:AMW720750 AWR720750:AWS720750 BGN720750:BGO720750 BQJ720750:BQK720750 CAF720750:CAG720750 CKB720750:CKC720750 CTX720750:CTY720750 DDT720750:DDU720750 DNP720750:DNQ720750 DXL720750:DXM720750 EHH720750:EHI720750 ERD720750:ERE720750 FAZ720750:FBA720750 FKV720750:FKW720750 FUR720750:FUS720750 GEN720750:GEO720750 GOJ720750:GOK720750 GYF720750:GYG720750 HIB720750:HIC720750 HRX720750:HRY720750 IBT720750:IBU720750 ILP720750:ILQ720750 IVL720750:IVM720750 JFH720750:JFI720750 JPD720750:JPE720750 JYZ720750:JZA720750 KIV720750:KIW720750 KSR720750:KSS720750 LCN720750:LCO720750 LMJ720750:LMK720750 LWF720750:LWG720750 MGB720750:MGC720750 MPX720750:MPY720750 MZT720750:MZU720750 NJP720750:NJQ720750 NTL720750:NTM720750 ODH720750:ODI720750 OND720750:ONE720750 OWZ720750:OXA720750 PGV720750:PGW720750 PQR720750:PQS720750 QAN720750:QAO720750 QKJ720750:QKK720750 QUF720750:QUG720750 REB720750:REC720750 RNX720750:RNY720750 RXT720750:RXU720750 SHP720750:SHQ720750 SRL720750:SRM720750 TBH720750:TBI720750 TLD720750:TLE720750 TUZ720750:TVA720750 UEV720750:UEW720750 UOR720750:UOS720750 UYN720750:UYO720750 VIJ720750:VIK720750 VSF720750:VSG720750 WCB720750:WCC720750 WLX720750:WLY720750 WVT720750:WVU720750 K786286:L786286 JH786286:JI786286 TD786286:TE786286 ACZ786286:ADA786286 AMV786286:AMW786286 AWR786286:AWS786286 BGN786286:BGO786286 BQJ786286:BQK786286 CAF786286:CAG786286 CKB786286:CKC786286 CTX786286:CTY786286 DDT786286:DDU786286 DNP786286:DNQ786286 DXL786286:DXM786286 EHH786286:EHI786286 ERD786286:ERE786286 FAZ786286:FBA786286 FKV786286:FKW786286 FUR786286:FUS786286 GEN786286:GEO786286 GOJ786286:GOK786286 GYF786286:GYG786286 HIB786286:HIC786286 HRX786286:HRY786286 IBT786286:IBU786286 ILP786286:ILQ786286 IVL786286:IVM786286 JFH786286:JFI786286 JPD786286:JPE786286 JYZ786286:JZA786286 KIV786286:KIW786286 KSR786286:KSS786286 LCN786286:LCO786286 LMJ786286:LMK786286 LWF786286:LWG786286 MGB786286:MGC786286 MPX786286:MPY786286 MZT786286:MZU786286 NJP786286:NJQ786286 NTL786286:NTM786286 ODH786286:ODI786286 OND786286:ONE786286 OWZ786286:OXA786286 PGV786286:PGW786286 PQR786286:PQS786286 QAN786286:QAO786286 QKJ786286:QKK786286 QUF786286:QUG786286 REB786286:REC786286 RNX786286:RNY786286 RXT786286:RXU786286 SHP786286:SHQ786286 SRL786286:SRM786286 TBH786286:TBI786286 TLD786286:TLE786286 TUZ786286:TVA786286 UEV786286:UEW786286 UOR786286:UOS786286 UYN786286:UYO786286 VIJ786286:VIK786286 VSF786286:VSG786286 WCB786286:WCC786286 WLX786286:WLY786286 WVT786286:WVU786286 K851822:L851822 JH851822:JI851822 TD851822:TE851822 ACZ851822:ADA851822 AMV851822:AMW851822 AWR851822:AWS851822 BGN851822:BGO851822 BQJ851822:BQK851822 CAF851822:CAG851822 CKB851822:CKC851822 CTX851822:CTY851822 DDT851822:DDU851822 DNP851822:DNQ851822 DXL851822:DXM851822 EHH851822:EHI851822 ERD851822:ERE851822 FAZ851822:FBA851822 FKV851822:FKW851822 FUR851822:FUS851822 GEN851822:GEO851822 GOJ851822:GOK851822 GYF851822:GYG851822 HIB851822:HIC851822 HRX851822:HRY851822 IBT851822:IBU851822 ILP851822:ILQ851822 IVL851822:IVM851822 JFH851822:JFI851822 JPD851822:JPE851822 JYZ851822:JZA851822 KIV851822:KIW851822 KSR851822:KSS851822 LCN851822:LCO851822 LMJ851822:LMK851822 LWF851822:LWG851822 MGB851822:MGC851822 MPX851822:MPY851822 MZT851822:MZU851822 NJP851822:NJQ851822 NTL851822:NTM851822 ODH851822:ODI851822 OND851822:ONE851822 OWZ851822:OXA851822 PGV851822:PGW851822 PQR851822:PQS851822 QAN851822:QAO851822 QKJ851822:QKK851822 QUF851822:QUG851822 REB851822:REC851822 RNX851822:RNY851822 RXT851822:RXU851822 SHP851822:SHQ851822 SRL851822:SRM851822 TBH851822:TBI851822 TLD851822:TLE851822 TUZ851822:TVA851822 UEV851822:UEW851822 UOR851822:UOS851822 UYN851822:UYO851822 VIJ851822:VIK851822 VSF851822:VSG851822 WCB851822:WCC851822 WLX851822:WLY851822 WVT851822:WVU851822 K917358:L917358 JH917358:JI917358 TD917358:TE917358 ACZ917358:ADA917358 AMV917358:AMW917358 AWR917358:AWS917358 BGN917358:BGO917358 BQJ917358:BQK917358 CAF917358:CAG917358 CKB917358:CKC917358 CTX917358:CTY917358 DDT917358:DDU917358 DNP917358:DNQ917358 DXL917358:DXM917358 EHH917358:EHI917358 ERD917358:ERE917358 FAZ917358:FBA917358 FKV917358:FKW917358 FUR917358:FUS917358 GEN917358:GEO917358 GOJ917358:GOK917358 GYF917358:GYG917358 HIB917358:HIC917358 HRX917358:HRY917358 IBT917358:IBU917358 ILP917358:ILQ917358 IVL917358:IVM917358 JFH917358:JFI917358 JPD917358:JPE917358 JYZ917358:JZA917358 KIV917358:KIW917358 KSR917358:KSS917358 LCN917358:LCO917358 LMJ917358:LMK917358 LWF917358:LWG917358 MGB917358:MGC917358 MPX917358:MPY917358 MZT917358:MZU917358 NJP917358:NJQ917358 NTL917358:NTM917358 ODH917358:ODI917358 OND917358:ONE917358 OWZ917358:OXA917358 PGV917358:PGW917358 PQR917358:PQS917358 QAN917358:QAO917358 QKJ917358:QKK917358 QUF917358:QUG917358 REB917358:REC917358 RNX917358:RNY917358 RXT917358:RXU917358 SHP917358:SHQ917358 SRL917358:SRM917358 TBH917358:TBI917358 TLD917358:TLE917358 TUZ917358:TVA917358 UEV917358:UEW917358 UOR917358:UOS917358 UYN917358:UYO917358 VIJ917358:VIK917358 VSF917358:VSG917358 WCB917358:WCC917358 WLX917358:WLY917358 WVT917358:WVU917358 K982894:L982894 JH982894:JI982894 TD982894:TE982894 ACZ982894:ADA982894 AMV982894:AMW982894 AWR982894:AWS982894 BGN982894:BGO982894 BQJ982894:BQK982894 CAF982894:CAG982894 CKB982894:CKC982894 CTX982894:CTY982894 DDT982894:DDU982894 DNP982894:DNQ982894 DXL982894:DXM982894 EHH982894:EHI982894 ERD982894:ERE982894 FAZ982894:FBA982894 FKV982894:FKW982894 FUR982894:FUS982894 GEN982894:GEO982894 GOJ982894:GOK982894 GYF982894:GYG982894 HIB982894:HIC982894 HRX982894:HRY982894 IBT982894:IBU982894 ILP982894:ILQ982894 IVL982894:IVM982894 JFH982894:JFI982894 JPD982894:JPE982894 JYZ982894:JZA982894 KIV982894:KIW982894 KSR982894:KSS982894 LCN982894:LCO982894 LMJ982894:LMK982894 LWF982894:LWG982894 MGB982894:MGC982894 MPX982894:MPY982894 MZT982894:MZU982894 NJP982894:NJQ982894 NTL982894:NTM982894 ODH982894:ODI982894 OND982894:ONE982894 OWZ982894:OXA982894 PGV982894:PGW982894 PQR982894:PQS982894 QAN982894:QAO982894 QKJ982894:QKK982894 QUF982894:QUG982894 REB982894:REC982894 RNX982894:RNY982894 RXT982894:RXU982894 SHP982894:SHQ982894 SRL982894:SRM982894 TBH982894:TBI982894 TLD982894:TLE982894 TUZ982894:TVA982894 UEV982894:UEW982894 UOR982894:UOS982894 UYN982894:UYO982894 VIJ982894:VIK982894 VSF982894:VSG982894 WCB982894:WCC982894 WLX982894:WLY982894 WVT982894:WVU982894 K65407:L65407 JH65407:JI65407 TD65407:TE65407 ACZ65407:ADA65407 AMV65407:AMW65407 AWR65407:AWS65407 BGN65407:BGO65407 BQJ65407:BQK65407 CAF65407:CAG65407 CKB65407:CKC65407 CTX65407:CTY65407 DDT65407:DDU65407 DNP65407:DNQ65407 DXL65407:DXM65407 EHH65407:EHI65407 ERD65407:ERE65407 FAZ65407:FBA65407 FKV65407:FKW65407 FUR65407:FUS65407 GEN65407:GEO65407 GOJ65407:GOK65407 GYF65407:GYG65407 HIB65407:HIC65407 HRX65407:HRY65407 IBT65407:IBU65407 ILP65407:ILQ65407 IVL65407:IVM65407 JFH65407:JFI65407 JPD65407:JPE65407 JYZ65407:JZA65407 KIV65407:KIW65407 KSR65407:KSS65407 LCN65407:LCO65407 LMJ65407:LMK65407 LWF65407:LWG65407 MGB65407:MGC65407 MPX65407:MPY65407 MZT65407:MZU65407 NJP65407:NJQ65407 NTL65407:NTM65407 ODH65407:ODI65407 OND65407:ONE65407 OWZ65407:OXA65407 PGV65407:PGW65407 PQR65407:PQS65407 QAN65407:QAO65407 QKJ65407:QKK65407 QUF65407:QUG65407 REB65407:REC65407 RNX65407:RNY65407 RXT65407:RXU65407 SHP65407:SHQ65407 SRL65407:SRM65407 TBH65407:TBI65407 TLD65407:TLE65407 TUZ65407:TVA65407 UEV65407:UEW65407 UOR65407:UOS65407 UYN65407:UYO65407 VIJ65407:VIK65407 VSF65407:VSG65407 WCB65407:WCC65407 WLX65407:WLY65407 WVT65407:WVU65407 K130943:L130943 JH130943:JI130943 TD130943:TE130943 ACZ130943:ADA130943 AMV130943:AMW130943 AWR130943:AWS130943 BGN130943:BGO130943 BQJ130943:BQK130943 CAF130943:CAG130943 CKB130943:CKC130943 CTX130943:CTY130943 DDT130943:DDU130943 DNP130943:DNQ130943 DXL130943:DXM130943 EHH130943:EHI130943 ERD130943:ERE130943 FAZ130943:FBA130943 FKV130943:FKW130943 FUR130943:FUS130943 GEN130943:GEO130943 GOJ130943:GOK130943 GYF130943:GYG130943 HIB130943:HIC130943 HRX130943:HRY130943 IBT130943:IBU130943 ILP130943:ILQ130943 IVL130943:IVM130943 JFH130943:JFI130943 JPD130943:JPE130943 JYZ130943:JZA130943 KIV130943:KIW130943 KSR130943:KSS130943 LCN130943:LCO130943 LMJ130943:LMK130943 LWF130943:LWG130943 MGB130943:MGC130943 MPX130943:MPY130943 MZT130943:MZU130943 NJP130943:NJQ130943 NTL130943:NTM130943 ODH130943:ODI130943 OND130943:ONE130943 OWZ130943:OXA130943 PGV130943:PGW130943 PQR130943:PQS130943 QAN130943:QAO130943 QKJ130943:QKK130943 QUF130943:QUG130943 REB130943:REC130943 RNX130943:RNY130943 RXT130943:RXU130943 SHP130943:SHQ130943 SRL130943:SRM130943 TBH130943:TBI130943 TLD130943:TLE130943 TUZ130943:TVA130943 UEV130943:UEW130943 UOR130943:UOS130943 UYN130943:UYO130943 VIJ130943:VIK130943 VSF130943:VSG130943 WCB130943:WCC130943 WLX130943:WLY130943 WVT130943:WVU130943 K196479:L196479 JH196479:JI196479 TD196479:TE196479 ACZ196479:ADA196479 AMV196479:AMW196479 AWR196479:AWS196479 BGN196479:BGO196479 BQJ196479:BQK196479 CAF196479:CAG196479 CKB196479:CKC196479 CTX196479:CTY196479 DDT196479:DDU196479 DNP196479:DNQ196479 DXL196479:DXM196479 EHH196479:EHI196479 ERD196479:ERE196479 FAZ196479:FBA196479 FKV196479:FKW196479 FUR196479:FUS196479 GEN196479:GEO196479 GOJ196479:GOK196479 GYF196479:GYG196479 HIB196479:HIC196479 HRX196479:HRY196479 IBT196479:IBU196479 ILP196479:ILQ196479 IVL196479:IVM196479 JFH196479:JFI196479 JPD196479:JPE196479 JYZ196479:JZA196479 KIV196479:KIW196479 KSR196479:KSS196479 LCN196479:LCO196479 LMJ196479:LMK196479 LWF196479:LWG196479 MGB196479:MGC196479 MPX196479:MPY196479 MZT196479:MZU196479 NJP196479:NJQ196479 NTL196479:NTM196479 ODH196479:ODI196479 OND196479:ONE196479 OWZ196479:OXA196479 PGV196479:PGW196479 PQR196479:PQS196479 QAN196479:QAO196479 QKJ196479:QKK196479 QUF196479:QUG196479 REB196479:REC196479 RNX196479:RNY196479 RXT196479:RXU196479 SHP196479:SHQ196479 SRL196479:SRM196479 TBH196479:TBI196479 TLD196479:TLE196479 TUZ196479:TVA196479 UEV196479:UEW196479 UOR196479:UOS196479 UYN196479:UYO196479 VIJ196479:VIK196479 VSF196479:VSG196479 WCB196479:WCC196479 WLX196479:WLY196479 WVT196479:WVU196479 K262015:L262015 JH262015:JI262015 TD262015:TE262015 ACZ262015:ADA262015 AMV262015:AMW262015 AWR262015:AWS262015 BGN262015:BGO262015 BQJ262015:BQK262015 CAF262015:CAG262015 CKB262015:CKC262015 CTX262015:CTY262015 DDT262015:DDU262015 DNP262015:DNQ262015 DXL262015:DXM262015 EHH262015:EHI262015 ERD262015:ERE262015 FAZ262015:FBA262015 FKV262015:FKW262015 FUR262015:FUS262015 GEN262015:GEO262015 GOJ262015:GOK262015 GYF262015:GYG262015 HIB262015:HIC262015 HRX262015:HRY262015 IBT262015:IBU262015 ILP262015:ILQ262015 IVL262015:IVM262015 JFH262015:JFI262015 JPD262015:JPE262015 JYZ262015:JZA262015 KIV262015:KIW262015 KSR262015:KSS262015 LCN262015:LCO262015 LMJ262015:LMK262015 LWF262015:LWG262015 MGB262015:MGC262015 MPX262015:MPY262015 MZT262015:MZU262015 NJP262015:NJQ262015 NTL262015:NTM262015 ODH262015:ODI262015 OND262015:ONE262015 OWZ262015:OXA262015 PGV262015:PGW262015 PQR262015:PQS262015 QAN262015:QAO262015 QKJ262015:QKK262015 QUF262015:QUG262015 REB262015:REC262015 RNX262015:RNY262015 RXT262015:RXU262015 SHP262015:SHQ262015 SRL262015:SRM262015 TBH262015:TBI262015 TLD262015:TLE262015 TUZ262015:TVA262015 UEV262015:UEW262015 UOR262015:UOS262015 UYN262015:UYO262015 VIJ262015:VIK262015 VSF262015:VSG262015 WCB262015:WCC262015 WLX262015:WLY262015 WVT262015:WVU262015 K327551:L327551 JH327551:JI327551 TD327551:TE327551 ACZ327551:ADA327551 AMV327551:AMW327551 AWR327551:AWS327551 BGN327551:BGO327551 BQJ327551:BQK327551 CAF327551:CAG327551 CKB327551:CKC327551 CTX327551:CTY327551 DDT327551:DDU327551 DNP327551:DNQ327551 DXL327551:DXM327551 EHH327551:EHI327551 ERD327551:ERE327551 FAZ327551:FBA327551 FKV327551:FKW327551 FUR327551:FUS327551 GEN327551:GEO327551 GOJ327551:GOK327551 GYF327551:GYG327551 HIB327551:HIC327551 HRX327551:HRY327551 IBT327551:IBU327551 ILP327551:ILQ327551 IVL327551:IVM327551 JFH327551:JFI327551 JPD327551:JPE327551 JYZ327551:JZA327551 KIV327551:KIW327551 KSR327551:KSS327551 LCN327551:LCO327551 LMJ327551:LMK327551 LWF327551:LWG327551 MGB327551:MGC327551 MPX327551:MPY327551 MZT327551:MZU327551 NJP327551:NJQ327551 NTL327551:NTM327551 ODH327551:ODI327551 OND327551:ONE327551 OWZ327551:OXA327551 PGV327551:PGW327551 PQR327551:PQS327551 QAN327551:QAO327551 QKJ327551:QKK327551 QUF327551:QUG327551 REB327551:REC327551 RNX327551:RNY327551 RXT327551:RXU327551 SHP327551:SHQ327551 SRL327551:SRM327551 TBH327551:TBI327551 TLD327551:TLE327551 TUZ327551:TVA327551 UEV327551:UEW327551 UOR327551:UOS327551 UYN327551:UYO327551 VIJ327551:VIK327551 VSF327551:VSG327551 WCB327551:WCC327551 WLX327551:WLY327551 WVT327551:WVU327551 K393087:L393087 JH393087:JI393087 TD393087:TE393087 ACZ393087:ADA393087 AMV393087:AMW393087 AWR393087:AWS393087 BGN393087:BGO393087 BQJ393087:BQK393087 CAF393087:CAG393087 CKB393087:CKC393087 CTX393087:CTY393087 DDT393087:DDU393087 DNP393087:DNQ393087 DXL393087:DXM393087 EHH393087:EHI393087 ERD393087:ERE393087 FAZ393087:FBA393087 FKV393087:FKW393087 FUR393087:FUS393087 GEN393087:GEO393087 GOJ393087:GOK393087 GYF393087:GYG393087 HIB393087:HIC393087 HRX393087:HRY393087 IBT393087:IBU393087 ILP393087:ILQ393087 IVL393087:IVM393087 JFH393087:JFI393087 JPD393087:JPE393087 JYZ393087:JZA393087 KIV393087:KIW393087 KSR393087:KSS393087 LCN393087:LCO393087 LMJ393087:LMK393087 LWF393087:LWG393087 MGB393087:MGC393087 MPX393087:MPY393087 MZT393087:MZU393087 NJP393087:NJQ393087 NTL393087:NTM393087 ODH393087:ODI393087 OND393087:ONE393087 OWZ393087:OXA393087 PGV393087:PGW393087 PQR393087:PQS393087 QAN393087:QAO393087 QKJ393087:QKK393087 QUF393087:QUG393087 REB393087:REC393087 RNX393087:RNY393087 RXT393087:RXU393087 SHP393087:SHQ393087 SRL393087:SRM393087 TBH393087:TBI393087 TLD393087:TLE393087 TUZ393087:TVA393087 UEV393087:UEW393087 UOR393087:UOS393087 UYN393087:UYO393087 VIJ393087:VIK393087 VSF393087:VSG393087 WCB393087:WCC393087 WLX393087:WLY393087 WVT393087:WVU393087 K458623:L458623 JH458623:JI458623 TD458623:TE458623 ACZ458623:ADA458623 AMV458623:AMW458623 AWR458623:AWS458623 BGN458623:BGO458623 BQJ458623:BQK458623 CAF458623:CAG458623 CKB458623:CKC458623 CTX458623:CTY458623 DDT458623:DDU458623 DNP458623:DNQ458623 DXL458623:DXM458623 EHH458623:EHI458623 ERD458623:ERE458623 FAZ458623:FBA458623 FKV458623:FKW458623 FUR458623:FUS458623 GEN458623:GEO458623 GOJ458623:GOK458623 GYF458623:GYG458623 HIB458623:HIC458623 HRX458623:HRY458623 IBT458623:IBU458623 ILP458623:ILQ458623 IVL458623:IVM458623 JFH458623:JFI458623 JPD458623:JPE458623 JYZ458623:JZA458623 KIV458623:KIW458623 KSR458623:KSS458623 LCN458623:LCO458623 LMJ458623:LMK458623 LWF458623:LWG458623 MGB458623:MGC458623 MPX458623:MPY458623 MZT458623:MZU458623 NJP458623:NJQ458623 NTL458623:NTM458623 ODH458623:ODI458623 OND458623:ONE458623 OWZ458623:OXA458623 PGV458623:PGW458623 PQR458623:PQS458623 QAN458623:QAO458623 QKJ458623:QKK458623 QUF458623:QUG458623 REB458623:REC458623 RNX458623:RNY458623 RXT458623:RXU458623 SHP458623:SHQ458623 SRL458623:SRM458623 TBH458623:TBI458623 TLD458623:TLE458623 TUZ458623:TVA458623 UEV458623:UEW458623 UOR458623:UOS458623 UYN458623:UYO458623 VIJ458623:VIK458623 VSF458623:VSG458623 WCB458623:WCC458623 WLX458623:WLY458623 WVT458623:WVU458623 K524159:L524159 JH524159:JI524159 TD524159:TE524159 ACZ524159:ADA524159 AMV524159:AMW524159 AWR524159:AWS524159 BGN524159:BGO524159 BQJ524159:BQK524159 CAF524159:CAG524159 CKB524159:CKC524159 CTX524159:CTY524159 DDT524159:DDU524159 DNP524159:DNQ524159 DXL524159:DXM524159 EHH524159:EHI524159 ERD524159:ERE524159 FAZ524159:FBA524159 FKV524159:FKW524159 FUR524159:FUS524159 GEN524159:GEO524159 GOJ524159:GOK524159 GYF524159:GYG524159 HIB524159:HIC524159 HRX524159:HRY524159 IBT524159:IBU524159 ILP524159:ILQ524159 IVL524159:IVM524159 JFH524159:JFI524159 JPD524159:JPE524159 JYZ524159:JZA524159 KIV524159:KIW524159 KSR524159:KSS524159 LCN524159:LCO524159 LMJ524159:LMK524159 LWF524159:LWG524159 MGB524159:MGC524159 MPX524159:MPY524159 MZT524159:MZU524159 NJP524159:NJQ524159 NTL524159:NTM524159 ODH524159:ODI524159 OND524159:ONE524159 OWZ524159:OXA524159 PGV524159:PGW524159 PQR524159:PQS524159 QAN524159:QAO524159 QKJ524159:QKK524159 QUF524159:QUG524159 REB524159:REC524159 RNX524159:RNY524159 RXT524159:RXU524159 SHP524159:SHQ524159 SRL524159:SRM524159 TBH524159:TBI524159 TLD524159:TLE524159 TUZ524159:TVA524159 UEV524159:UEW524159 UOR524159:UOS524159 UYN524159:UYO524159 VIJ524159:VIK524159 VSF524159:VSG524159 WCB524159:WCC524159 WLX524159:WLY524159 WVT524159:WVU524159 K589695:L589695 JH589695:JI589695 TD589695:TE589695 ACZ589695:ADA589695 AMV589695:AMW589695 AWR589695:AWS589695 BGN589695:BGO589695 BQJ589695:BQK589695 CAF589695:CAG589695 CKB589695:CKC589695 CTX589695:CTY589695 DDT589695:DDU589695 DNP589695:DNQ589695 DXL589695:DXM589695 EHH589695:EHI589695 ERD589695:ERE589695 FAZ589695:FBA589695 FKV589695:FKW589695 FUR589695:FUS589695 GEN589695:GEO589695 GOJ589695:GOK589695 GYF589695:GYG589695 HIB589695:HIC589695 HRX589695:HRY589695 IBT589695:IBU589695 ILP589695:ILQ589695 IVL589695:IVM589695 JFH589695:JFI589695 JPD589695:JPE589695 JYZ589695:JZA589695 KIV589695:KIW589695 KSR589695:KSS589695 LCN589695:LCO589695 LMJ589695:LMK589695 LWF589695:LWG589695 MGB589695:MGC589695 MPX589695:MPY589695 MZT589695:MZU589695 NJP589695:NJQ589695 NTL589695:NTM589695 ODH589695:ODI589695 OND589695:ONE589695 OWZ589695:OXA589695 PGV589695:PGW589695 PQR589695:PQS589695 QAN589695:QAO589695 QKJ589695:QKK589695 QUF589695:QUG589695 REB589695:REC589695 RNX589695:RNY589695 RXT589695:RXU589695 SHP589695:SHQ589695 SRL589695:SRM589695 TBH589695:TBI589695 TLD589695:TLE589695 TUZ589695:TVA589695 UEV589695:UEW589695 UOR589695:UOS589695 UYN589695:UYO589695 VIJ589695:VIK589695 VSF589695:VSG589695 WCB589695:WCC589695 WLX589695:WLY589695 WVT589695:WVU589695 K655231:L655231 JH655231:JI655231 TD655231:TE655231 ACZ655231:ADA655231 AMV655231:AMW655231 AWR655231:AWS655231 BGN655231:BGO655231 BQJ655231:BQK655231 CAF655231:CAG655231 CKB655231:CKC655231 CTX655231:CTY655231 DDT655231:DDU655231 DNP655231:DNQ655231 DXL655231:DXM655231 EHH655231:EHI655231 ERD655231:ERE655231 FAZ655231:FBA655231 FKV655231:FKW655231 FUR655231:FUS655231 GEN655231:GEO655231 GOJ655231:GOK655231 GYF655231:GYG655231 HIB655231:HIC655231 HRX655231:HRY655231 IBT655231:IBU655231 ILP655231:ILQ655231 IVL655231:IVM655231 JFH655231:JFI655231 JPD655231:JPE655231 JYZ655231:JZA655231 KIV655231:KIW655231 KSR655231:KSS655231 LCN655231:LCO655231 LMJ655231:LMK655231 LWF655231:LWG655231 MGB655231:MGC655231 MPX655231:MPY655231 MZT655231:MZU655231 NJP655231:NJQ655231 NTL655231:NTM655231 ODH655231:ODI655231 OND655231:ONE655231 OWZ655231:OXA655231 PGV655231:PGW655231 PQR655231:PQS655231 QAN655231:QAO655231 QKJ655231:QKK655231 QUF655231:QUG655231 REB655231:REC655231 RNX655231:RNY655231 RXT655231:RXU655231 SHP655231:SHQ655231 SRL655231:SRM655231 TBH655231:TBI655231 TLD655231:TLE655231 TUZ655231:TVA655231 UEV655231:UEW655231 UOR655231:UOS655231 UYN655231:UYO655231 VIJ655231:VIK655231 VSF655231:VSG655231 WCB655231:WCC655231 WLX655231:WLY655231 WVT655231:WVU655231 K720767:L720767 JH720767:JI720767 TD720767:TE720767 ACZ720767:ADA720767 AMV720767:AMW720767 AWR720767:AWS720767 BGN720767:BGO720767 BQJ720767:BQK720767 CAF720767:CAG720767 CKB720767:CKC720767 CTX720767:CTY720767 DDT720767:DDU720767 DNP720767:DNQ720767 DXL720767:DXM720767 EHH720767:EHI720767 ERD720767:ERE720767 FAZ720767:FBA720767 FKV720767:FKW720767 FUR720767:FUS720767 GEN720767:GEO720767 GOJ720767:GOK720767 GYF720767:GYG720767 HIB720767:HIC720767 HRX720767:HRY720767 IBT720767:IBU720767 ILP720767:ILQ720767 IVL720767:IVM720767 JFH720767:JFI720767 JPD720767:JPE720767 JYZ720767:JZA720767 KIV720767:KIW720767 KSR720767:KSS720767 LCN720767:LCO720767 LMJ720767:LMK720767 LWF720767:LWG720767 MGB720767:MGC720767 MPX720767:MPY720767 MZT720767:MZU720767 NJP720767:NJQ720767 NTL720767:NTM720767 ODH720767:ODI720767 OND720767:ONE720767 OWZ720767:OXA720767 PGV720767:PGW720767 PQR720767:PQS720767 QAN720767:QAO720767 QKJ720767:QKK720767 QUF720767:QUG720767 REB720767:REC720767 RNX720767:RNY720767 RXT720767:RXU720767 SHP720767:SHQ720767 SRL720767:SRM720767 TBH720767:TBI720767 TLD720767:TLE720767 TUZ720767:TVA720767 UEV720767:UEW720767 UOR720767:UOS720767 UYN720767:UYO720767 VIJ720767:VIK720767 VSF720767:VSG720767 WCB720767:WCC720767 WLX720767:WLY720767 WVT720767:WVU720767 K786303:L786303 JH786303:JI786303 TD786303:TE786303 ACZ786303:ADA786303 AMV786303:AMW786303 AWR786303:AWS786303 BGN786303:BGO786303 BQJ786303:BQK786303 CAF786303:CAG786303 CKB786303:CKC786303 CTX786303:CTY786303 DDT786303:DDU786303 DNP786303:DNQ786303 DXL786303:DXM786303 EHH786303:EHI786303 ERD786303:ERE786303 FAZ786303:FBA786303 FKV786303:FKW786303 FUR786303:FUS786303 GEN786303:GEO786303 GOJ786303:GOK786303 GYF786303:GYG786303 HIB786303:HIC786303 HRX786303:HRY786303 IBT786303:IBU786303 ILP786303:ILQ786303 IVL786303:IVM786303 JFH786303:JFI786303 JPD786303:JPE786303 JYZ786303:JZA786303 KIV786303:KIW786303 KSR786303:KSS786303 LCN786303:LCO786303 LMJ786303:LMK786303 LWF786303:LWG786303 MGB786303:MGC786303 MPX786303:MPY786303 MZT786303:MZU786303 NJP786303:NJQ786303 NTL786303:NTM786303 ODH786303:ODI786303 OND786303:ONE786303 OWZ786303:OXA786303 PGV786303:PGW786303 PQR786303:PQS786303 QAN786303:QAO786303 QKJ786303:QKK786303 QUF786303:QUG786303 REB786303:REC786303 RNX786303:RNY786303 RXT786303:RXU786303 SHP786303:SHQ786303 SRL786303:SRM786303 TBH786303:TBI786303 TLD786303:TLE786303 TUZ786303:TVA786303 UEV786303:UEW786303 UOR786303:UOS786303 UYN786303:UYO786303 VIJ786303:VIK786303 VSF786303:VSG786303 WCB786303:WCC786303 WLX786303:WLY786303 WVT786303:WVU786303 K851839:L851839 JH851839:JI851839 TD851839:TE851839 ACZ851839:ADA851839 AMV851839:AMW851839 AWR851839:AWS851839 BGN851839:BGO851839 BQJ851839:BQK851839 CAF851839:CAG851839 CKB851839:CKC851839 CTX851839:CTY851839 DDT851839:DDU851839 DNP851839:DNQ851839 DXL851839:DXM851839 EHH851839:EHI851839 ERD851839:ERE851839 FAZ851839:FBA851839 FKV851839:FKW851839 FUR851839:FUS851839 GEN851839:GEO851839 GOJ851839:GOK851839 GYF851839:GYG851839 HIB851839:HIC851839 HRX851839:HRY851839 IBT851839:IBU851839 ILP851839:ILQ851839 IVL851839:IVM851839 JFH851839:JFI851839 JPD851839:JPE851839 JYZ851839:JZA851839 KIV851839:KIW851839 KSR851839:KSS851839 LCN851839:LCO851839 LMJ851839:LMK851839 LWF851839:LWG851839 MGB851839:MGC851839 MPX851839:MPY851839 MZT851839:MZU851839 NJP851839:NJQ851839 NTL851839:NTM851839 ODH851839:ODI851839 OND851839:ONE851839 OWZ851839:OXA851839 PGV851839:PGW851839 PQR851839:PQS851839 QAN851839:QAO851839 QKJ851839:QKK851839 QUF851839:QUG851839 REB851839:REC851839 RNX851839:RNY851839 RXT851839:RXU851839 SHP851839:SHQ851839 SRL851839:SRM851839 TBH851839:TBI851839 TLD851839:TLE851839 TUZ851839:TVA851839 UEV851839:UEW851839 UOR851839:UOS851839 UYN851839:UYO851839 VIJ851839:VIK851839 VSF851839:VSG851839 WCB851839:WCC851839 WLX851839:WLY851839 WVT851839:WVU851839 K917375:L917375 JH917375:JI917375 TD917375:TE917375 ACZ917375:ADA917375 AMV917375:AMW917375 AWR917375:AWS917375 BGN917375:BGO917375 BQJ917375:BQK917375 CAF917375:CAG917375 CKB917375:CKC917375 CTX917375:CTY917375 DDT917375:DDU917375 DNP917375:DNQ917375 DXL917375:DXM917375 EHH917375:EHI917375 ERD917375:ERE917375 FAZ917375:FBA917375 FKV917375:FKW917375 FUR917375:FUS917375 GEN917375:GEO917375 GOJ917375:GOK917375 GYF917375:GYG917375 HIB917375:HIC917375 HRX917375:HRY917375 IBT917375:IBU917375 ILP917375:ILQ917375 IVL917375:IVM917375 JFH917375:JFI917375 JPD917375:JPE917375 JYZ917375:JZA917375 KIV917375:KIW917375 KSR917375:KSS917375 LCN917375:LCO917375 LMJ917375:LMK917375 LWF917375:LWG917375 MGB917375:MGC917375 MPX917375:MPY917375 MZT917375:MZU917375 NJP917375:NJQ917375 NTL917375:NTM917375 ODH917375:ODI917375 OND917375:ONE917375 OWZ917375:OXA917375 PGV917375:PGW917375 PQR917375:PQS917375 QAN917375:QAO917375 QKJ917375:QKK917375 QUF917375:QUG917375 REB917375:REC917375 RNX917375:RNY917375 RXT917375:RXU917375 SHP917375:SHQ917375 SRL917375:SRM917375 TBH917375:TBI917375 TLD917375:TLE917375 TUZ917375:TVA917375 UEV917375:UEW917375 UOR917375:UOS917375 UYN917375:UYO917375 VIJ917375:VIK917375 VSF917375:VSG917375 WCB917375:WCC917375 WLX917375:WLY917375 WVT917375:WVU917375 K982911:L982911 JH982911:JI982911 TD982911:TE982911 ACZ982911:ADA982911 AMV982911:AMW982911 AWR982911:AWS982911 BGN982911:BGO982911 BQJ982911:BQK982911 CAF982911:CAG982911 CKB982911:CKC982911 CTX982911:CTY982911 DDT982911:DDU982911 DNP982911:DNQ982911 DXL982911:DXM982911 EHH982911:EHI982911 ERD982911:ERE982911 FAZ982911:FBA982911 FKV982911:FKW982911 FUR982911:FUS982911 GEN982911:GEO982911 GOJ982911:GOK982911 GYF982911:GYG982911 HIB982911:HIC982911 HRX982911:HRY982911 IBT982911:IBU982911 ILP982911:ILQ982911 IVL982911:IVM982911 JFH982911:JFI982911 JPD982911:JPE982911 JYZ982911:JZA982911 KIV982911:KIW982911 KSR982911:KSS982911 LCN982911:LCO982911 LMJ982911:LMK982911 LWF982911:LWG982911 MGB982911:MGC982911 MPX982911:MPY982911 MZT982911:MZU982911 NJP982911:NJQ982911 NTL982911:NTM982911 ODH982911:ODI982911 OND982911:ONE982911 OWZ982911:OXA982911 PGV982911:PGW982911 PQR982911:PQS982911 QAN982911:QAO982911 QKJ982911:QKK982911 QUF982911:QUG982911 REB982911:REC982911 RNX982911:RNY982911 RXT982911:RXU982911 SHP982911:SHQ982911 SRL982911:SRM982911 TBH982911:TBI982911 TLD982911:TLE982911 TUZ982911:TVA982911 UEV982911:UEW982911 UOR982911:UOS982911 UYN982911:UYO982911 VIJ982911:VIK982911 VSF982911:VSG982911 WCB982911:WCC982911 WLX982911:WLY982911 WVT982911:WVU982911" xr:uid="{3475CA3A-4B10-4F4D-9F86-1F5A92B0842F}">
      <formula1>#REF!</formula1>
      <formula2>K65397</formula2>
    </dataValidation>
    <dataValidation type="date" allowBlank="1" showInputMessage="1" showErrorMessage="1" errorTitle="Date Format" error="Please insert date in format &quot;10-Apr-2014&quot;" sqref="L65406 JI65406 TE65406 ADA65406 AMW65406 AWS65406 BGO65406 BQK65406 CAG65406 CKC65406 CTY65406 DDU65406 DNQ65406 DXM65406 EHI65406 ERE65406 FBA65406 FKW65406 FUS65406 GEO65406 GOK65406 GYG65406 HIC65406 HRY65406 IBU65406 ILQ65406 IVM65406 JFI65406 JPE65406 JZA65406 KIW65406 KSS65406 LCO65406 LMK65406 LWG65406 MGC65406 MPY65406 MZU65406 NJQ65406 NTM65406 ODI65406 ONE65406 OXA65406 PGW65406 PQS65406 QAO65406 QKK65406 QUG65406 REC65406 RNY65406 RXU65406 SHQ65406 SRM65406 TBI65406 TLE65406 TVA65406 UEW65406 UOS65406 UYO65406 VIK65406 VSG65406 WCC65406 WLY65406 WVU65406 L130942 JI130942 TE130942 ADA130942 AMW130942 AWS130942 BGO130942 BQK130942 CAG130942 CKC130942 CTY130942 DDU130942 DNQ130942 DXM130942 EHI130942 ERE130942 FBA130942 FKW130942 FUS130942 GEO130942 GOK130942 GYG130942 HIC130942 HRY130942 IBU130942 ILQ130942 IVM130942 JFI130942 JPE130942 JZA130942 KIW130942 KSS130942 LCO130942 LMK130942 LWG130942 MGC130942 MPY130942 MZU130942 NJQ130942 NTM130942 ODI130942 ONE130942 OXA130942 PGW130942 PQS130942 QAO130942 QKK130942 QUG130942 REC130942 RNY130942 RXU130942 SHQ130942 SRM130942 TBI130942 TLE130942 TVA130942 UEW130942 UOS130942 UYO130942 VIK130942 VSG130942 WCC130942 WLY130942 WVU130942 L196478 JI196478 TE196478 ADA196478 AMW196478 AWS196478 BGO196478 BQK196478 CAG196478 CKC196478 CTY196478 DDU196478 DNQ196478 DXM196478 EHI196478 ERE196478 FBA196478 FKW196478 FUS196478 GEO196478 GOK196478 GYG196478 HIC196478 HRY196478 IBU196478 ILQ196478 IVM196478 JFI196478 JPE196478 JZA196478 KIW196478 KSS196478 LCO196478 LMK196478 LWG196478 MGC196478 MPY196478 MZU196478 NJQ196478 NTM196478 ODI196478 ONE196478 OXA196478 PGW196478 PQS196478 QAO196478 QKK196478 QUG196478 REC196478 RNY196478 RXU196478 SHQ196478 SRM196478 TBI196478 TLE196478 TVA196478 UEW196478 UOS196478 UYO196478 VIK196478 VSG196478 WCC196478 WLY196478 WVU196478 L262014 JI262014 TE262014 ADA262014 AMW262014 AWS262014 BGO262014 BQK262014 CAG262014 CKC262014 CTY262014 DDU262014 DNQ262014 DXM262014 EHI262014 ERE262014 FBA262014 FKW262014 FUS262014 GEO262014 GOK262014 GYG262014 HIC262014 HRY262014 IBU262014 ILQ262014 IVM262014 JFI262014 JPE262014 JZA262014 KIW262014 KSS262014 LCO262014 LMK262014 LWG262014 MGC262014 MPY262014 MZU262014 NJQ262014 NTM262014 ODI262014 ONE262014 OXA262014 PGW262014 PQS262014 QAO262014 QKK262014 QUG262014 REC262014 RNY262014 RXU262014 SHQ262014 SRM262014 TBI262014 TLE262014 TVA262014 UEW262014 UOS262014 UYO262014 VIK262014 VSG262014 WCC262014 WLY262014 WVU262014 L327550 JI327550 TE327550 ADA327550 AMW327550 AWS327550 BGO327550 BQK327550 CAG327550 CKC327550 CTY327550 DDU327550 DNQ327550 DXM327550 EHI327550 ERE327550 FBA327550 FKW327550 FUS327550 GEO327550 GOK327550 GYG327550 HIC327550 HRY327550 IBU327550 ILQ327550 IVM327550 JFI327550 JPE327550 JZA327550 KIW327550 KSS327550 LCO327550 LMK327550 LWG327550 MGC327550 MPY327550 MZU327550 NJQ327550 NTM327550 ODI327550 ONE327550 OXA327550 PGW327550 PQS327550 QAO327550 QKK327550 QUG327550 REC327550 RNY327550 RXU327550 SHQ327550 SRM327550 TBI327550 TLE327550 TVA327550 UEW327550 UOS327550 UYO327550 VIK327550 VSG327550 WCC327550 WLY327550 WVU327550 L393086 JI393086 TE393086 ADA393086 AMW393086 AWS393086 BGO393086 BQK393086 CAG393086 CKC393086 CTY393086 DDU393086 DNQ393086 DXM393086 EHI393086 ERE393086 FBA393086 FKW393086 FUS393086 GEO393086 GOK393086 GYG393086 HIC393086 HRY393086 IBU393086 ILQ393086 IVM393086 JFI393086 JPE393086 JZA393086 KIW393086 KSS393086 LCO393086 LMK393086 LWG393086 MGC393086 MPY393086 MZU393086 NJQ393086 NTM393086 ODI393086 ONE393086 OXA393086 PGW393086 PQS393086 QAO393086 QKK393086 QUG393086 REC393086 RNY393086 RXU393086 SHQ393086 SRM393086 TBI393086 TLE393086 TVA393086 UEW393086 UOS393086 UYO393086 VIK393086 VSG393086 WCC393086 WLY393086 WVU393086 L458622 JI458622 TE458622 ADA458622 AMW458622 AWS458622 BGO458622 BQK458622 CAG458622 CKC458622 CTY458622 DDU458622 DNQ458622 DXM458622 EHI458622 ERE458622 FBA458622 FKW458622 FUS458622 GEO458622 GOK458622 GYG458622 HIC458622 HRY458622 IBU458622 ILQ458622 IVM458622 JFI458622 JPE458622 JZA458622 KIW458622 KSS458622 LCO458622 LMK458622 LWG458622 MGC458622 MPY458622 MZU458622 NJQ458622 NTM458622 ODI458622 ONE458622 OXA458622 PGW458622 PQS458622 QAO458622 QKK458622 QUG458622 REC458622 RNY458622 RXU458622 SHQ458622 SRM458622 TBI458622 TLE458622 TVA458622 UEW458622 UOS458622 UYO458622 VIK458622 VSG458622 WCC458622 WLY458622 WVU458622 L524158 JI524158 TE524158 ADA524158 AMW524158 AWS524158 BGO524158 BQK524158 CAG524158 CKC524158 CTY524158 DDU524158 DNQ524158 DXM524158 EHI524158 ERE524158 FBA524158 FKW524158 FUS524158 GEO524158 GOK524158 GYG524158 HIC524158 HRY524158 IBU524158 ILQ524158 IVM524158 JFI524158 JPE524158 JZA524158 KIW524158 KSS524158 LCO524158 LMK524158 LWG524158 MGC524158 MPY524158 MZU524158 NJQ524158 NTM524158 ODI524158 ONE524158 OXA524158 PGW524158 PQS524158 QAO524158 QKK524158 QUG524158 REC524158 RNY524158 RXU524158 SHQ524158 SRM524158 TBI524158 TLE524158 TVA524158 UEW524158 UOS524158 UYO524158 VIK524158 VSG524158 WCC524158 WLY524158 WVU524158 L589694 JI589694 TE589694 ADA589694 AMW589694 AWS589694 BGO589694 BQK589694 CAG589694 CKC589694 CTY589694 DDU589694 DNQ589694 DXM589694 EHI589694 ERE589694 FBA589694 FKW589694 FUS589694 GEO589694 GOK589694 GYG589694 HIC589694 HRY589694 IBU589694 ILQ589694 IVM589694 JFI589694 JPE589694 JZA589694 KIW589694 KSS589694 LCO589694 LMK589694 LWG589694 MGC589694 MPY589694 MZU589694 NJQ589694 NTM589694 ODI589694 ONE589694 OXA589694 PGW589694 PQS589694 QAO589694 QKK589694 QUG589694 REC589694 RNY589694 RXU589694 SHQ589694 SRM589694 TBI589694 TLE589694 TVA589694 UEW589694 UOS589694 UYO589694 VIK589694 VSG589694 WCC589694 WLY589694 WVU589694 L655230 JI655230 TE655230 ADA655230 AMW655230 AWS655230 BGO655230 BQK655230 CAG655230 CKC655230 CTY655230 DDU655230 DNQ655230 DXM655230 EHI655230 ERE655230 FBA655230 FKW655230 FUS655230 GEO655230 GOK655230 GYG655230 HIC655230 HRY655230 IBU655230 ILQ655230 IVM655230 JFI655230 JPE655230 JZA655230 KIW655230 KSS655230 LCO655230 LMK655230 LWG655230 MGC655230 MPY655230 MZU655230 NJQ655230 NTM655230 ODI655230 ONE655230 OXA655230 PGW655230 PQS655230 QAO655230 QKK655230 QUG655230 REC655230 RNY655230 RXU655230 SHQ655230 SRM655230 TBI655230 TLE655230 TVA655230 UEW655230 UOS655230 UYO655230 VIK655230 VSG655230 WCC655230 WLY655230 WVU655230 L720766 JI720766 TE720766 ADA720766 AMW720766 AWS720766 BGO720766 BQK720766 CAG720766 CKC720766 CTY720766 DDU720766 DNQ720766 DXM720766 EHI720766 ERE720766 FBA720766 FKW720766 FUS720766 GEO720766 GOK720766 GYG720766 HIC720766 HRY720766 IBU720766 ILQ720766 IVM720766 JFI720766 JPE720766 JZA720766 KIW720766 KSS720766 LCO720766 LMK720766 LWG720766 MGC720766 MPY720766 MZU720766 NJQ720766 NTM720766 ODI720766 ONE720766 OXA720766 PGW720766 PQS720766 QAO720766 QKK720766 QUG720766 REC720766 RNY720766 RXU720766 SHQ720766 SRM720766 TBI720766 TLE720766 TVA720766 UEW720766 UOS720766 UYO720766 VIK720766 VSG720766 WCC720766 WLY720766 WVU720766 L786302 JI786302 TE786302 ADA786302 AMW786302 AWS786302 BGO786302 BQK786302 CAG786302 CKC786302 CTY786302 DDU786302 DNQ786302 DXM786302 EHI786302 ERE786302 FBA786302 FKW786302 FUS786302 GEO786302 GOK786302 GYG786302 HIC786302 HRY786302 IBU786302 ILQ786302 IVM786302 JFI786302 JPE786302 JZA786302 KIW786302 KSS786302 LCO786302 LMK786302 LWG786302 MGC786302 MPY786302 MZU786302 NJQ786302 NTM786302 ODI786302 ONE786302 OXA786302 PGW786302 PQS786302 QAO786302 QKK786302 QUG786302 REC786302 RNY786302 RXU786302 SHQ786302 SRM786302 TBI786302 TLE786302 TVA786302 UEW786302 UOS786302 UYO786302 VIK786302 VSG786302 WCC786302 WLY786302 WVU786302 L851838 JI851838 TE851838 ADA851838 AMW851838 AWS851838 BGO851838 BQK851838 CAG851838 CKC851838 CTY851838 DDU851838 DNQ851838 DXM851838 EHI851838 ERE851838 FBA851838 FKW851838 FUS851838 GEO851838 GOK851838 GYG851838 HIC851838 HRY851838 IBU851838 ILQ851838 IVM851838 JFI851838 JPE851838 JZA851838 KIW851838 KSS851838 LCO851838 LMK851838 LWG851838 MGC851838 MPY851838 MZU851838 NJQ851838 NTM851838 ODI851838 ONE851838 OXA851838 PGW851838 PQS851838 QAO851838 QKK851838 QUG851838 REC851838 RNY851838 RXU851838 SHQ851838 SRM851838 TBI851838 TLE851838 TVA851838 UEW851838 UOS851838 UYO851838 VIK851838 VSG851838 WCC851838 WLY851838 WVU851838 L917374 JI917374 TE917374 ADA917374 AMW917374 AWS917374 BGO917374 BQK917374 CAG917374 CKC917374 CTY917374 DDU917374 DNQ917374 DXM917374 EHI917374 ERE917374 FBA917374 FKW917374 FUS917374 GEO917374 GOK917374 GYG917374 HIC917374 HRY917374 IBU917374 ILQ917374 IVM917374 JFI917374 JPE917374 JZA917374 KIW917374 KSS917374 LCO917374 LMK917374 LWG917374 MGC917374 MPY917374 MZU917374 NJQ917374 NTM917374 ODI917374 ONE917374 OXA917374 PGW917374 PQS917374 QAO917374 QKK917374 QUG917374 REC917374 RNY917374 RXU917374 SHQ917374 SRM917374 TBI917374 TLE917374 TVA917374 UEW917374 UOS917374 UYO917374 VIK917374 VSG917374 WCC917374 WLY917374 WVU917374 L982910 JI982910 TE982910 ADA982910 AMW982910 AWS982910 BGO982910 BQK982910 CAG982910 CKC982910 CTY982910 DDU982910 DNQ982910 DXM982910 EHI982910 ERE982910 FBA982910 FKW982910 FUS982910 GEO982910 GOK982910 GYG982910 HIC982910 HRY982910 IBU982910 ILQ982910 IVM982910 JFI982910 JPE982910 JZA982910 KIW982910 KSS982910 LCO982910 LMK982910 LWG982910 MGC982910 MPY982910 MZU982910 NJQ982910 NTM982910 ODI982910 ONE982910 OXA982910 PGW982910 PQS982910 QAO982910 QKK982910 QUG982910 REC982910 RNY982910 RXU982910 SHQ982910 SRM982910 TBI982910 TLE982910 TVA982910 UEW982910 UOS982910 UYO982910 VIK982910 VSG982910 WCC982910 WLY982910 WVU982910" xr:uid="{5E41FC39-E6EE-4638-B751-65F336C66387}">
      <formula1>K65429</formula1>
      <formula2>L65429</formula2>
    </dataValidation>
  </dataValidations>
  <pageMargins left="0.25" right="0.25" top="0.75" bottom="0.75" header="0.3" footer="0.3"/>
  <pageSetup scale="41" fitToHeight="0"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96CFD7-8CA8-48AF-AF8A-D782D2F8837A}">
  <sheetPr>
    <tabColor rgb="FFFFFFCC"/>
    <pageSetUpPr fitToPage="1"/>
  </sheetPr>
  <dimension ref="A2:Q75"/>
  <sheetViews>
    <sheetView showGridLines="0" topLeftCell="G1" zoomScale="60" zoomScaleNormal="60" workbookViewId="0">
      <selection activeCell="G13" sqref="G13"/>
    </sheetView>
  </sheetViews>
  <sheetFormatPr defaultColWidth="8.6328125" defaultRowHeight="15.5"/>
  <cols>
    <col min="1" max="1" width="22.54296875" customWidth="1"/>
    <col min="2" max="2" width="21.6328125" customWidth="1"/>
    <col min="3" max="3" width="20" customWidth="1"/>
    <col min="4" max="5" width="20.453125" customWidth="1"/>
    <col min="6" max="6" width="31.08984375" customWidth="1"/>
    <col min="7" max="7" width="34.54296875" customWidth="1"/>
    <col min="8" max="8" width="29.54296875" customWidth="1"/>
    <col min="9" max="9" width="37" style="65" customWidth="1"/>
    <col min="10" max="11" width="30.36328125" style="65" customWidth="1"/>
    <col min="12" max="12" width="24.08984375" style="65" customWidth="1"/>
    <col min="13" max="13" width="27.36328125" style="72" customWidth="1"/>
    <col min="14" max="14" width="35" hidden="1" customWidth="1"/>
    <col min="15" max="15" width="18.453125" customWidth="1"/>
    <col min="16" max="16" width="23" customWidth="1"/>
    <col min="17" max="17" width="31.54296875" customWidth="1"/>
    <col min="254" max="255" width="15.6328125" customWidth="1"/>
    <col min="256" max="256" width="17.453125" customWidth="1"/>
    <col min="257" max="257" width="0" hidden="1" customWidth="1"/>
    <col min="258" max="258" width="16.453125" customWidth="1"/>
    <col min="259" max="259" width="22" customWidth="1"/>
    <col min="260" max="260" width="20.6328125" customWidth="1"/>
    <col min="261" max="261" width="36.6328125" customWidth="1"/>
    <col min="262" max="262" width="17.6328125" customWidth="1"/>
    <col min="263" max="263" width="17.453125" customWidth="1"/>
    <col min="264" max="264" width="16.08984375" customWidth="1"/>
    <col min="265" max="265" width="21.6328125" customWidth="1"/>
    <col min="266" max="266" width="18.453125" customWidth="1"/>
    <col min="267" max="267" width="21.453125" customWidth="1"/>
    <col min="268" max="268" width="24.36328125" customWidth="1"/>
    <col min="269" max="269" width="20.453125" customWidth="1"/>
    <col min="270" max="270" width="35" customWidth="1"/>
    <col min="271" max="271" width="18.453125" customWidth="1"/>
    <col min="272" max="272" width="19.6328125" customWidth="1"/>
    <col min="273" max="273" width="17.453125" customWidth="1"/>
    <col min="510" max="511" width="15.6328125" customWidth="1"/>
    <col min="512" max="512" width="17.453125" customWidth="1"/>
    <col min="513" max="513" width="0" hidden="1" customWidth="1"/>
    <col min="514" max="514" width="16.453125" customWidth="1"/>
    <col min="515" max="515" width="22" customWidth="1"/>
    <col min="516" max="516" width="20.6328125" customWidth="1"/>
    <col min="517" max="517" width="36.6328125" customWidth="1"/>
    <col min="518" max="518" width="17.6328125" customWidth="1"/>
    <col min="519" max="519" width="17.453125" customWidth="1"/>
    <col min="520" max="520" width="16.08984375" customWidth="1"/>
    <col min="521" max="521" width="21.6328125" customWidth="1"/>
    <col min="522" max="522" width="18.453125" customWidth="1"/>
    <col min="523" max="523" width="21.453125" customWidth="1"/>
    <col min="524" max="524" width="24.36328125" customWidth="1"/>
    <col min="525" max="525" width="20.453125" customWidth="1"/>
    <col min="526" max="526" width="35" customWidth="1"/>
    <col min="527" max="527" width="18.453125" customWidth="1"/>
    <col min="528" max="528" width="19.6328125" customWidth="1"/>
    <col min="529" max="529" width="17.453125" customWidth="1"/>
    <col min="766" max="767" width="15.6328125" customWidth="1"/>
    <col min="768" max="768" width="17.453125" customWidth="1"/>
    <col min="769" max="769" width="0" hidden="1" customWidth="1"/>
    <col min="770" max="770" width="16.453125" customWidth="1"/>
    <col min="771" max="771" width="22" customWidth="1"/>
    <col min="772" max="772" width="20.6328125" customWidth="1"/>
    <col min="773" max="773" width="36.6328125" customWidth="1"/>
    <col min="774" max="774" width="17.6328125" customWidth="1"/>
    <col min="775" max="775" width="17.453125" customWidth="1"/>
    <col min="776" max="776" width="16.08984375" customWidth="1"/>
    <col min="777" max="777" width="21.6328125" customWidth="1"/>
    <col min="778" max="778" width="18.453125" customWidth="1"/>
    <col min="779" max="779" width="21.453125" customWidth="1"/>
    <col min="780" max="780" width="24.36328125" customWidth="1"/>
    <col min="781" max="781" width="20.453125" customWidth="1"/>
    <col min="782" max="782" width="35" customWidth="1"/>
    <col min="783" max="783" width="18.453125" customWidth="1"/>
    <col min="784" max="784" width="19.6328125" customWidth="1"/>
    <col min="785" max="785" width="17.453125" customWidth="1"/>
    <col min="1022" max="1023" width="15.6328125" customWidth="1"/>
    <col min="1024" max="1024" width="17.453125" customWidth="1"/>
    <col min="1025" max="1025" width="0" hidden="1" customWidth="1"/>
    <col min="1026" max="1026" width="16.453125" customWidth="1"/>
    <col min="1027" max="1027" width="22" customWidth="1"/>
    <col min="1028" max="1028" width="20.6328125" customWidth="1"/>
    <col min="1029" max="1029" width="36.6328125" customWidth="1"/>
    <col min="1030" max="1030" width="17.6328125" customWidth="1"/>
    <col min="1031" max="1031" width="17.453125" customWidth="1"/>
    <col min="1032" max="1032" width="16.08984375" customWidth="1"/>
    <col min="1033" max="1033" width="21.6328125" customWidth="1"/>
    <col min="1034" max="1034" width="18.453125" customWidth="1"/>
    <col min="1035" max="1035" width="21.453125" customWidth="1"/>
    <col min="1036" max="1036" width="24.36328125" customWidth="1"/>
    <col min="1037" max="1037" width="20.453125" customWidth="1"/>
    <col min="1038" max="1038" width="35" customWidth="1"/>
    <col min="1039" max="1039" width="18.453125" customWidth="1"/>
    <col min="1040" max="1040" width="19.6328125" customWidth="1"/>
    <col min="1041" max="1041" width="17.453125" customWidth="1"/>
    <col min="1278" max="1279" width="15.6328125" customWidth="1"/>
    <col min="1280" max="1280" width="17.453125" customWidth="1"/>
    <col min="1281" max="1281" width="0" hidden="1" customWidth="1"/>
    <col min="1282" max="1282" width="16.453125" customWidth="1"/>
    <col min="1283" max="1283" width="22" customWidth="1"/>
    <col min="1284" max="1284" width="20.6328125" customWidth="1"/>
    <col min="1285" max="1285" width="36.6328125" customWidth="1"/>
    <col min="1286" max="1286" width="17.6328125" customWidth="1"/>
    <col min="1287" max="1287" width="17.453125" customWidth="1"/>
    <col min="1288" max="1288" width="16.08984375" customWidth="1"/>
    <col min="1289" max="1289" width="21.6328125" customWidth="1"/>
    <col min="1290" max="1290" width="18.453125" customWidth="1"/>
    <col min="1291" max="1291" width="21.453125" customWidth="1"/>
    <col min="1292" max="1292" width="24.36328125" customWidth="1"/>
    <col min="1293" max="1293" width="20.453125" customWidth="1"/>
    <col min="1294" max="1294" width="35" customWidth="1"/>
    <col min="1295" max="1295" width="18.453125" customWidth="1"/>
    <col min="1296" max="1296" width="19.6328125" customWidth="1"/>
    <col min="1297" max="1297" width="17.453125" customWidth="1"/>
    <col min="1534" max="1535" width="15.6328125" customWidth="1"/>
    <col min="1536" max="1536" width="17.453125" customWidth="1"/>
    <col min="1537" max="1537" width="0" hidden="1" customWidth="1"/>
    <col min="1538" max="1538" width="16.453125" customWidth="1"/>
    <col min="1539" max="1539" width="22" customWidth="1"/>
    <col min="1540" max="1540" width="20.6328125" customWidth="1"/>
    <col min="1541" max="1541" width="36.6328125" customWidth="1"/>
    <col min="1542" max="1542" width="17.6328125" customWidth="1"/>
    <col min="1543" max="1543" width="17.453125" customWidth="1"/>
    <col min="1544" max="1544" width="16.08984375" customWidth="1"/>
    <col min="1545" max="1545" width="21.6328125" customWidth="1"/>
    <col min="1546" max="1546" width="18.453125" customWidth="1"/>
    <col min="1547" max="1547" width="21.453125" customWidth="1"/>
    <col min="1548" max="1548" width="24.36328125" customWidth="1"/>
    <col min="1549" max="1549" width="20.453125" customWidth="1"/>
    <col min="1550" max="1550" width="35" customWidth="1"/>
    <col min="1551" max="1551" width="18.453125" customWidth="1"/>
    <col min="1552" max="1552" width="19.6328125" customWidth="1"/>
    <col min="1553" max="1553" width="17.453125" customWidth="1"/>
    <col min="1790" max="1791" width="15.6328125" customWidth="1"/>
    <col min="1792" max="1792" width="17.453125" customWidth="1"/>
    <col min="1793" max="1793" width="0" hidden="1" customWidth="1"/>
    <col min="1794" max="1794" width="16.453125" customWidth="1"/>
    <col min="1795" max="1795" width="22" customWidth="1"/>
    <col min="1796" max="1796" width="20.6328125" customWidth="1"/>
    <col min="1797" max="1797" width="36.6328125" customWidth="1"/>
    <col min="1798" max="1798" width="17.6328125" customWidth="1"/>
    <col min="1799" max="1799" width="17.453125" customWidth="1"/>
    <col min="1800" max="1800" width="16.08984375" customWidth="1"/>
    <col min="1801" max="1801" width="21.6328125" customWidth="1"/>
    <col min="1802" max="1802" width="18.453125" customWidth="1"/>
    <col min="1803" max="1803" width="21.453125" customWidth="1"/>
    <col min="1804" max="1804" width="24.36328125" customWidth="1"/>
    <col min="1805" max="1805" width="20.453125" customWidth="1"/>
    <col min="1806" max="1806" width="35" customWidth="1"/>
    <col min="1807" max="1807" width="18.453125" customWidth="1"/>
    <col min="1808" max="1808" width="19.6328125" customWidth="1"/>
    <col min="1809" max="1809" width="17.453125" customWidth="1"/>
    <col min="2046" max="2047" width="15.6328125" customWidth="1"/>
    <col min="2048" max="2048" width="17.453125" customWidth="1"/>
    <col min="2049" max="2049" width="0" hidden="1" customWidth="1"/>
    <col min="2050" max="2050" width="16.453125" customWidth="1"/>
    <col min="2051" max="2051" width="22" customWidth="1"/>
    <col min="2052" max="2052" width="20.6328125" customWidth="1"/>
    <col min="2053" max="2053" width="36.6328125" customWidth="1"/>
    <col min="2054" max="2054" width="17.6328125" customWidth="1"/>
    <col min="2055" max="2055" width="17.453125" customWidth="1"/>
    <col min="2056" max="2056" width="16.08984375" customWidth="1"/>
    <col min="2057" max="2057" width="21.6328125" customWidth="1"/>
    <col min="2058" max="2058" width="18.453125" customWidth="1"/>
    <col min="2059" max="2059" width="21.453125" customWidth="1"/>
    <col min="2060" max="2060" width="24.36328125" customWidth="1"/>
    <col min="2061" max="2061" width="20.453125" customWidth="1"/>
    <col min="2062" max="2062" width="35" customWidth="1"/>
    <col min="2063" max="2063" width="18.453125" customWidth="1"/>
    <col min="2064" max="2064" width="19.6328125" customWidth="1"/>
    <col min="2065" max="2065" width="17.453125" customWidth="1"/>
    <col min="2302" max="2303" width="15.6328125" customWidth="1"/>
    <col min="2304" max="2304" width="17.453125" customWidth="1"/>
    <col min="2305" max="2305" width="0" hidden="1" customWidth="1"/>
    <col min="2306" max="2306" width="16.453125" customWidth="1"/>
    <col min="2307" max="2307" width="22" customWidth="1"/>
    <col min="2308" max="2308" width="20.6328125" customWidth="1"/>
    <col min="2309" max="2309" width="36.6328125" customWidth="1"/>
    <col min="2310" max="2310" width="17.6328125" customWidth="1"/>
    <col min="2311" max="2311" width="17.453125" customWidth="1"/>
    <col min="2312" max="2312" width="16.08984375" customWidth="1"/>
    <col min="2313" max="2313" width="21.6328125" customWidth="1"/>
    <col min="2314" max="2314" width="18.453125" customWidth="1"/>
    <col min="2315" max="2315" width="21.453125" customWidth="1"/>
    <col min="2316" max="2316" width="24.36328125" customWidth="1"/>
    <col min="2317" max="2317" width="20.453125" customWidth="1"/>
    <col min="2318" max="2318" width="35" customWidth="1"/>
    <col min="2319" max="2319" width="18.453125" customWidth="1"/>
    <col min="2320" max="2320" width="19.6328125" customWidth="1"/>
    <col min="2321" max="2321" width="17.453125" customWidth="1"/>
    <col min="2558" max="2559" width="15.6328125" customWidth="1"/>
    <col min="2560" max="2560" width="17.453125" customWidth="1"/>
    <col min="2561" max="2561" width="0" hidden="1" customWidth="1"/>
    <col min="2562" max="2562" width="16.453125" customWidth="1"/>
    <col min="2563" max="2563" width="22" customWidth="1"/>
    <col min="2564" max="2564" width="20.6328125" customWidth="1"/>
    <col min="2565" max="2565" width="36.6328125" customWidth="1"/>
    <col min="2566" max="2566" width="17.6328125" customWidth="1"/>
    <col min="2567" max="2567" width="17.453125" customWidth="1"/>
    <col min="2568" max="2568" width="16.08984375" customWidth="1"/>
    <col min="2569" max="2569" width="21.6328125" customWidth="1"/>
    <col min="2570" max="2570" width="18.453125" customWidth="1"/>
    <col min="2571" max="2571" width="21.453125" customWidth="1"/>
    <col min="2572" max="2572" width="24.36328125" customWidth="1"/>
    <col min="2573" max="2573" width="20.453125" customWidth="1"/>
    <col min="2574" max="2574" width="35" customWidth="1"/>
    <col min="2575" max="2575" width="18.453125" customWidth="1"/>
    <col min="2576" max="2576" width="19.6328125" customWidth="1"/>
    <col min="2577" max="2577" width="17.453125" customWidth="1"/>
    <col min="2814" max="2815" width="15.6328125" customWidth="1"/>
    <col min="2816" max="2816" width="17.453125" customWidth="1"/>
    <col min="2817" max="2817" width="0" hidden="1" customWidth="1"/>
    <col min="2818" max="2818" width="16.453125" customWidth="1"/>
    <col min="2819" max="2819" width="22" customWidth="1"/>
    <col min="2820" max="2820" width="20.6328125" customWidth="1"/>
    <col min="2821" max="2821" width="36.6328125" customWidth="1"/>
    <col min="2822" max="2822" width="17.6328125" customWidth="1"/>
    <col min="2823" max="2823" width="17.453125" customWidth="1"/>
    <col min="2824" max="2824" width="16.08984375" customWidth="1"/>
    <col min="2825" max="2825" width="21.6328125" customWidth="1"/>
    <col min="2826" max="2826" width="18.453125" customWidth="1"/>
    <col min="2827" max="2827" width="21.453125" customWidth="1"/>
    <col min="2828" max="2828" width="24.36328125" customWidth="1"/>
    <col min="2829" max="2829" width="20.453125" customWidth="1"/>
    <col min="2830" max="2830" width="35" customWidth="1"/>
    <col min="2831" max="2831" width="18.453125" customWidth="1"/>
    <col min="2832" max="2832" width="19.6328125" customWidth="1"/>
    <col min="2833" max="2833" width="17.453125" customWidth="1"/>
    <col min="3070" max="3071" width="15.6328125" customWidth="1"/>
    <col min="3072" max="3072" width="17.453125" customWidth="1"/>
    <col min="3073" max="3073" width="0" hidden="1" customWidth="1"/>
    <col min="3074" max="3074" width="16.453125" customWidth="1"/>
    <col min="3075" max="3075" width="22" customWidth="1"/>
    <col min="3076" max="3076" width="20.6328125" customWidth="1"/>
    <col min="3077" max="3077" width="36.6328125" customWidth="1"/>
    <col min="3078" max="3078" width="17.6328125" customWidth="1"/>
    <col min="3079" max="3079" width="17.453125" customWidth="1"/>
    <col min="3080" max="3080" width="16.08984375" customWidth="1"/>
    <col min="3081" max="3081" width="21.6328125" customWidth="1"/>
    <col min="3082" max="3082" width="18.453125" customWidth="1"/>
    <col min="3083" max="3083" width="21.453125" customWidth="1"/>
    <col min="3084" max="3084" width="24.36328125" customWidth="1"/>
    <col min="3085" max="3085" width="20.453125" customWidth="1"/>
    <col min="3086" max="3086" width="35" customWidth="1"/>
    <col min="3087" max="3087" width="18.453125" customWidth="1"/>
    <col min="3088" max="3088" width="19.6328125" customWidth="1"/>
    <col min="3089" max="3089" width="17.453125" customWidth="1"/>
    <col min="3326" max="3327" width="15.6328125" customWidth="1"/>
    <col min="3328" max="3328" width="17.453125" customWidth="1"/>
    <col min="3329" max="3329" width="0" hidden="1" customWidth="1"/>
    <col min="3330" max="3330" width="16.453125" customWidth="1"/>
    <col min="3331" max="3331" width="22" customWidth="1"/>
    <col min="3332" max="3332" width="20.6328125" customWidth="1"/>
    <col min="3333" max="3333" width="36.6328125" customWidth="1"/>
    <col min="3334" max="3334" width="17.6328125" customWidth="1"/>
    <col min="3335" max="3335" width="17.453125" customWidth="1"/>
    <col min="3336" max="3336" width="16.08984375" customWidth="1"/>
    <col min="3337" max="3337" width="21.6328125" customWidth="1"/>
    <col min="3338" max="3338" width="18.453125" customWidth="1"/>
    <col min="3339" max="3339" width="21.453125" customWidth="1"/>
    <col min="3340" max="3340" width="24.36328125" customWidth="1"/>
    <col min="3341" max="3341" width="20.453125" customWidth="1"/>
    <col min="3342" max="3342" width="35" customWidth="1"/>
    <col min="3343" max="3343" width="18.453125" customWidth="1"/>
    <col min="3344" max="3344" width="19.6328125" customWidth="1"/>
    <col min="3345" max="3345" width="17.453125" customWidth="1"/>
    <col min="3582" max="3583" width="15.6328125" customWidth="1"/>
    <col min="3584" max="3584" width="17.453125" customWidth="1"/>
    <col min="3585" max="3585" width="0" hidden="1" customWidth="1"/>
    <col min="3586" max="3586" width="16.453125" customWidth="1"/>
    <col min="3587" max="3587" width="22" customWidth="1"/>
    <col min="3588" max="3588" width="20.6328125" customWidth="1"/>
    <col min="3589" max="3589" width="36.6328125" customWidth="1"/>
    <col min="3590" max="3590" width="17.6328125" customWidth="1"/>
    <col min="3591" max="3591" width="17.453125" customWidth="1"/>
    <col min="3592" max="3592" width="16.08984375" customWidth="1"/>
    <col min="3593" max="3593" width="21.6328125" customWidth="1"/>
    <col min="3594" max="3594" width="18.453125" customWidth="1"/>
    <col min="3595" max="3595" width="21.453125" customWidth="1"/>
    <col min="3596" max="3596" width="24.36328125" customWidth="1"/>
    <col min="3597" max="3597" width="20.453125" customWidth="1"/>
    <col min="3598" max="3598" width="35" customWidth="1"/>
    <col min="3599" max="3599" width="18.453125" customWidth="1"/>
    <col min="3600" max="3600" width="19.6328125" customWidth="1"/>
    <col min="3601" max="3601" width="17.453125" customWidth="1"/>
    <col min="3838" max="3839" width="15.6328125" customWidth="1"/>
    <col min="3840" max="3840" width="17.453125" customWidth="1"/>
    <col min="3841" max="3841" width="0" hidden="1" customWidth="1"/>
    <col min="3842" max="3842" width="16.453125" customWidth="1"/>
    <col min="3843" max="3843" width="22" customWidth="1"/>
    <col min="3844" max="3844" width="20.6328125" customWidth="1"/>
    <col min="3845" max="3845" width="36.6328125" customWidth="1"/>
    <col min="3846" max="3846" width="17.6328125" customWidth="1"/>
    <col min="3847" max="3847" width="17.453125" customWidth="1"/>
    <col min="3848" max="3848" width="16.08984375" customWidth="1"/>
    <col min="3849" max="3849" width="21.6328125" customWidth="1"/>
    <col min="3850" max="3850" width="18.453125" customWidth="1"/>
    <col min="3851" max="3851" width="21.453125" customWidth="1"/>
    <col min="3852" max="3852" width="24.36328125" customWidth="1"/>
    <col min="3853" max="3853" width="20.453125" customWidth="1"/>
    <col min="3854" max="3854" width="35" customWidth="1"/>
    <col min="3855" max="3855" width="18.453125" customWidth="1"/>
    <col min="3856" max="3856" width="19.6328125" customWidth="1"/>
    <col min="3857" max="3857" width="17.453125" customWidth="1"/>
    <col min="4094" max="4095" width="15.6328125" customWidth="1"/>
    <col min="4096" max="4096" width="17.453125" customWidth="1"/>
    <col min="4097" max="4097" width="0" hidden="1" customWidth="1"/>
    <col min="4098" max="4098" width="16.453125" customWidth="1"/>
    <col min="4099" max="4099" width="22" customWidth="1"/>
    <col min="4100" max="4100" width="20.6328125" customWidth="1"/>
    <col min="4101" max="4101" width="36.6328125" customWidth="1"/>
    <col min="4102" max="4102" width="17.6328125" customWidth="1"/>
    <col min="4103" max="4103" width="17.453125" customWidth="1"/>
    <col min="4104" max="4104" width="16.08984375" customWidth="1"/>
    <col min="4105" max="4105" width="21.6328125" customWidth="1"/>
    <col min="4106" max="4106" width="18.453125" customWidth="1"/>
    <col min="4107" max="4107" width="21.453125" customWidth="1"/>
    <col min="4108" max="4108" width="24.36328125" customWidth="1"/>
    <col min="4109" max="4109" width="20.453125" customWidth="1"/>
    <col min="4110" max="4110" width="35" customWidth="1"/>
    <col min="4111" max="4111" width="18.453125" customWidth="1"/>
    <col min="4112" max="4112" width="19.6328125" customWidth="1"/>
    <col min="4113" max="4113" width="17.453125" customWidth="1"/>
    <col min="4350" max="4351" width="15.6328125" customWidth="1"/>
    <col min="4352" max="4352" width="17.453125" customWidth="1"/>
    <col min="4353" max="4353" width="0" hidden="1" customWidth="1"/>
    <col min="4354" max="4354" width="16.453125" customWidth="1"/>
    <col min="4355" max="4355" width="22" customWidth="1"/>
    <col min="4356" max="4356" width="20.6328125" customWidth="1"/>
    <col min="4357" max="4357" width="36.6328125" customWidth="1"/>
    <col min="4358" max="4358" width="17.6328125" customWidth="1"/>
    <col min="4359" max="4359" width="17.453125" customWidth="1"/>
    <col min="4360" max="4360" width="16.08984375" customWidth="1"/>
    <col min="4361" max="4361" width="21.6328125" customWidth="1"/>
    <col min="4362" max="4362" width="18.453125" customWidth="1"/>
    <col min="4363" max="4363" width="21.453125" customWidth="1"/>
    <col min="4364" max="4364" width="24.36328125" customWidth="1"/>
    <col min="4365" max="4365" width="20.453125" customWidth="1"/>
    <col min="4366" max="4366" width="35" customWidth="1"/>
    <col min="4367" max="4367" width="18.453125" customWidth="1"/>
    <col min="4368" max="4368" width="19.6328125" customWidth="1"/>
    <col min="4369" max="4369" width="17.453125" customWidth="1"/>
    <col min="4606" max="4607" width="15.6328125" customWidth="1"/>
    <col min="4608" max="4608" width="17.453125" customWidth="1"/>
    <col min="4609" max="4609" width="0" hidden="1" customWidth="1"/>
    <col min="4610" max="4610" width="16.453125" customWidth="1"/>
    <col min="4611" max="4611" width="22" customWidth="1"/>
    <col min="4612" max="4612" width="20.6328125" customWidth="1"/>
    <col min="4613" max="4613" width="36.6328125" customWidth="1"/>
    <col min="4614" max="4614" width="17.6328125" customWidth="1"/>
    <col min="4615" max="4615" width="17.453125" customWidth="1"/>
    <col min="4616" max="4616" width="16.08984375" customWidth="1"/>
    <col min="4617" max="4617" width="21.6328125" customWidth="1"/>
    <col min="4618" max="4618" width="18.453125" customWidth="1"/>
    <col min="4619" max="4619" width="21.453125" customWidth="1"/>
    <col min="4620" max="4620" width="24.36328125" customWidth="1"/>
    <col min="4621" max="4621" width="20.453125" customWidth="1"/>
    <col min="4622" max="4622" width="35" customWidth="1"/>
    <col min="4623" max="4623" width="18.453125" customWidth="1"/>
    <col min="4624" max="4624" width="19.6328125" customWidth="1"/>
    <col min="4625" max="4625" width="17.453125" customWidth="1"/>
    <col min="4862" max="4863" width="15.6328125" customWidth="1"/>
    <col min="4864" max="4864" width="17.453125" customWidth="1"/>
    <col min="4865" max="4865" width="0" hidden="1" customWidth="1"/>
    <col min="4866" max="4866" width="16.453125" customWidth="1"/>
    <col min="4867" max="4867" width="22" customWidth="1"/>
    <col min="4868" max="4868" width="20.6328125" customWidth="1"/>
    <col min="4869" max="4869" width="36.6328125" customWidth="1"/>
    <col min="4870" max="4870" width="17.6328125" customWidth="1"/>
    <col min="4871" max="4871" width="17.453125" customWidth="1"/>
    <col min="4872" max="4872" width="16.08984375" customWidth="1"/>
    <col min="4873" max="4873" width="21.6328125" customWidth="1"/>
    <col min="4874" max="4874" width="18.453125" customWidth="1"/>
    <col min="4875" max="4875" width="21.453125" customWidth="1"/>
    <col min="4876" max="4876" width="24.36328125" customWidth="1"/>
    <col min="4877" max="4877" width="20.453125" customWidth="1"/>
    <col min="4878" max="4878" width="35" customWidth="1"/>
    <col min="4879" max="4879" width="18.453125" customWidth="1"/>
    <col min="4880" max="4880" width="19.6328125" customWidth="1"/>
    <col min="4881" max="4881" width="17.453125" customWidth="1"/>
    <col min="5118" max="5119" width="15.6328125" customWidth="1"/>
    <col min="5120" max="5120" width="17.453125" customWidth="1"/>
    <col min="5121" max="5121" width="0" hidden="1" customWidth="1"/>
    <col min="5122" max="5122" width="16.453125" customWidth="1"/>
    <col min="5123" max="5123" width="22" customWidth="1"/>
    <col min="5124" max="5124" width="20.6328125" customWidth="1"/>
    <col min="5125" max="5125" width="36.6328125" customWidth="1"/>
    <col min="5126" max="5126" width="17.6328125" customWidth="1"/>
    <col min="5127" max="5127" width="17.453125" customWidth="1"/>
    <col min="5128" max="5128" width="16.08984375" customWidth="1"/>
    <col min="5129" max="5129" width="21.6328125" customWidth="1"/>
    <col min="5130" max="5130" width="18.453125" customWidth="1"/>
    <col min="5131" max="5131" width="21.453125" customWidth="1"/>
    <col min="5132" max="5132" width="24.36328125" customWidth="1"/>
    <col min="5133" max="5133" width="20.453125" customWidth="1"/>
    <col min="5134" max="5134" width="35" customWidth="1"/>
    <col min="5135" max="5135" width="18.453125" customWidth="1"/>
    <col min="5136" max="5136" width="19.6328125" customWidth="1"/>
    <col min="5137" max="5137" width="17.453125" customWidth="1"/>
    <col min="5374" max="5375" width="15.6328125" customWidth="1"/>
    <col min="5376" max="5376" width="17.453125" customWidth="1"/>
    <col min="5377" max="5377" width="0" hidden="1" customWidth="1"/>
    <col min="5378" max="5378" width="16.453125" customWidth="1"/>
    <col min="5379" max="5379" width="22" customWidth="1"/>
    <col min="5380" max="5380" width="20.6328125" customWidth="1"/>
    <col min="5381" max="5381" width="36.6328125" customWidth="1"/>
    <col min="5382" max="5382" width="17.6328125" customWidth="1"/>
    <col min="5383" max="5383" width="17.453125" customWidth="1"/>
    <col min="5384" max="5384" width="16.08984375" customWidth="1"/>
    <col min="5385" max="5385" width="21.6328125" customWidth="1"/>
    <col min="5386" max="5386" width="18.453125" customWidth="1"/>
    <col min="5387" max="5387" width="21.453125" customWidth="1"/>
    <col min="5388" max="5388" width="24.36328125" customWidth="1"/>
    <col min="5389" max="5389" width="20.453125" customWidth="1"/>
    <col min="5390" max="5390" width="35" customWidth="1"/>
    <col min="5391" max="5391" width="18.453125" customWidth="1"/>
    <col min="5392" max="5392" width="19.6328125" customWidth="1"/>
    <col min="5393" max="5393" width="17.453125" customWidth="1"/>
    <col min="5630" max="5631" width="15.6328125" customWidth="1"/>
    <col min="5632" max="5632" width="17.453125" customWidth="1"/>
    <col min="5633" max="5633" width="0" hidden="1" customWidth="1"/>
    <col min="5634" max="5634" width="16.453125" customWidth="1"/>
    <col min="5635" max="5635" width="22" customWidth="1"/>
    <col min="5636" max="5636" width="20.6328125" customWidth="1"/>
    <col min="5637" max="5637" width="36.6328125" customWidth="1"/>
    <col min="5638" max="5638" width="17.6328125" customWidth="1"/>
    <col min="5639" max="5639" width="17.453125" customWidth="1"/>
    <col min="5640" max="5640" width="16.08984375" customWidth="1"/>
    <col min="5641" max="5641" width="21.6328125" customWidth="1"/>
    <col min="5642" max="5642" width="18.453125" customWidth="1"/>
    <col min="5643" max="5643" width="21.453125" customWidth="1"/>
    <col min="5644" max="5644" width="24.36328125" customWidth="1"/>
    <col min="5645" max="5645" width="20.453125" customWidth="1"/>
    <col min="5646" max="5646" width="35" customWidth="1"/>
    <col min="5647" max="5647" width="18.453125" customWidth="1"/>
    <col min="5648" max="5648" width="19.6328125" customWidth="1"/>
    <col min="5649" max="5649" width="17.453125" customWidth="1"/>
    <col min="5886" max="5887" width="15.6328125" customWidth="1"/>
    <col min="5888" max="5888" width="17.453125" customWidth="1"/>
    <col min="5889" max="5889" width="0" hidden="1" customWidth="1"/>
    <col min="5890" max="5890" width="16.453125" customWidth="1"/>
    <col min="5891" max="5891" width="22" customWidth="1"/>
    <col min="5892" max="5892" width="20.6328125" customWidth="1"/>
    <col min="5893" max="5893" width="36.6328125" customWidth="1"/>
    <col min="5894" max="5894" width="17.6328125" customWidth="1"/>
    <col min="5895" max="5895" width="17.453125" customWidth="1"/>
    <col min="5896" max="5896" width="16.08984375" customWidth="1"/>
    <col min="5897" max="5897" width="21.6328125" customWidth="1"/>
    <col min="5898" max="5898" width="18.453125" customWidth="1"/>
    <col min="5899" max="5899" width="21.453125" customWidth="1"/>
    <col min="5900" max="5900" width="24.36328125" customWidth="1"/>
    <col min="5901" max="5901" width="20.453125" customWidth="1"/>
    <col min="5902" max="5902" width="35" customWidth="1"/>
    <col min="5903" max="5903" width="18.453125" customWidth="1"/>
    <col min="5904" max="5904" width="19.6328125" customWidth="1"/>
    <col min="5905" max="5905" width="17.453125" customWidth="1"/>
    <col min="6142" max="6143" width="15.6328125" customWidth="1"/>
    <col min="6144" max="6144" width="17.453125" customWidth="1"/>
    <col min="6145" max="6145" width="0" hidden="1" customWidth="1"/>
    <col min="6146" max="6146" width="16.453125" customWidth="1"/>
    <col min="6147" max="6147" width="22" customWidth="1"/>
    <col min="6148" max="6148" width="20.6328125" customWidth="1"/>
    <col min="6149" max="6149" width="36.6328125" customWidth="1"/>
    <col min="6150" max="6150" width="17.6328125" customWidth="1"/>
    <col min="6151" max="6151" width="17.453125" customWidth="1"/>
    <col min="6152" max="6152" width="16.08984375" customWidth="1"/>
    <col min="6153" max="6153" width="21.6328125" customWidth="1"/>
    <col min="6154" max="6154" width="18.453125" customWidth="1"/>
    <col min="6155" max="6155" width="21.453125" customWidth="1"/>
    <col min="6156" max="6156" width="24.36328125" customWidth="1"/>
    <col min="6157" max="6157" width="20.453125" customWidth="1"/>
    <col min="6158" max="6158" width="35" customWidth="1"/>
    <col min="6159" max="6159" width="18.453125" customWidth="1"/>
    <col min="6160" max="6160" width="19.6328125" customWidth="1"/>
    <col min="6161" max="6161" width="17.453125" customWidth="1"/>
    <col min="6398" max="6399" width="15.6328125" customWidth="1"/>
    <col min="6400" max="6400" width="17.453125" customWidth="1"/>
    <col min="6401" max="6401" width="0" hidden="1" customWidth="1"/>
    <col min="6402" max="6402" width="16.453125" customWidth="1"/>
    <col min="6403" max="6403" width="22" customWidth="1"/>
    <col min="6404" max="6404" width="20.6328125" customWidth="1"/>
    <col min="6405" max="6405" width="36.6328125" customWidth="1"/>
    <col min="6406" max="6406" width="17.6328125" customWidth="1"/>
    <col min="6407" max="6407" width="17.453125" customWidth="1"/>
    <col min="6408" max="6408" width="16.08984375" customWidth="1"/>
    <col min="6409" max="6409" width="21.6328125" customWidth="1"/>
    <col min="6410" max="6410" width="18.453125" customWidth="1"/>
    <col min="6411" max="6411" width="21.453125" customWidth="1"/>
    <col min="6412" max="6412" width="24.36328125" customWidth="1"/>
    <col min="6413" max="6413" width="20.453125" customWidth="1"/>
    <col min="6414" max="6414" width="35" customWidth="1"/>
    <col min="6415" max="6415" width="18.453125" customWidth="1"/>
    <col min="6416" max="6416" width="19.6328125" customWidth="1"/>
    <col min="6417" max="6417" width="17.453125" customWidth="1"/>
    <col min="6654" max="6655" width="15.6328125" customWidth="1"/>
    <col min="6656" max="6656" width="17.453125" customWidth="1"/>
    <col min="6657" max="6657" width="0" hidden="1" customWidth="1"/>
    <col min="6658" max="6658" width="16.453125" customWidth="1"/>
    <col min="6659" max="6659" width="22" customWidth="1"/>
    <col min="6660" max="6660" width="20.6328125" customWidth="1"/>
    <col min="6661" max="6661" width="36.6328125" customWidth="1"/>
    <col min="6662" max="6662" width="17.6328125" customWidth="1"/>
    <col min="6663" max="6663" width="17.453125" customWidth="1"/>
    <col min="6664" max="6664" width="16.08984375" customWidth="1"/>
    <col min="6665" max="6665" width="21.6328125" customWidth="1"/>
    <col min="6666" max="6666" width="18.453125" customWidth="1"/>
    <col min="6667" max="6667" width="21.453125" customWidth="1"/>
    <col min="6668" max="6668" width="24.36328125" customWidth="1"/>
    <col min="6669" max="6669" width="20.453125" customWidth="1"/>
    <col min="6670" max="6670" width="35" customWidth="1"/>
    <col min="6671" max="6671" width="18.453125" customWidth="1"/>
    <col min="6672" max="6672" width="19.6328125" customWidth="1"/>
    <col min="6673" max="6673" width="17.453125" customWidth="1"/>
    <col min="6910" max="6911" width="15.6328125" customWidth="1"/>
    <col min="6912" max="6912" width="17.453125" customWidth="1"/>
    <col min="6913" max="6913" width="0" hidden="1" customWidth="1"/>
    <col min="6914" max="6914" width="16.453125" customWidth="1"/>
    <col min="6915" max="6915" width="22" customWidth="1"/>
    <col min="6916" max="6916" width="20.6328125" customWidth="1"/>
    <col min="6917" max="6917" width="36.6328125" customWidth="1"/>
    <col min="6918" max="6918" width="17.6328125" customWidth="1"/>
    <col min="6919" max="6919" width="17.453125" customWidth="1"/>
    <col min="6920" max="6920" width="16.08984375" customWidth="1"/>
    <col min="6921" max="6921" width="21.6328125" customWidth="1"/>
    <col min="6922" max="6922" width="18.453125" customWidth="1"/>
    <col min="6923" max="6923" width="21.453125" customWidth="1"/>
    <col min="6924" max="6924" width="24.36328125" customWidth="1"/>
    <col min="6925" max="6925" width="20.453125" customWidth="1"/>
    <col min="6926" max="6926" width="35" customWidth="1"/>
    <col min="6927" max="6927" width="18.453125" customWidth="1"/>
    <col min="6928" max="6928" width="19.6328125" customWidth="1"/>
    <col min="6929" max="6929" width="17.453125" customWidth="1"/>
    <col min="7166" max="7167" width="15.6328125" customWidth="1"/>
    <col min="7168" max="7168" width="17.453125" customWidth="1"/>
    <col min="7169" max="7169" width="0" hidden="1" customWidth="1"/>
    <col min="7170" max="7170" width="16.453125" customWidth="1"/>
    <col min="7171" max="7171" width="22" customWidth="1"/>
    <col min="7172" max="7172" width="20.6328125" customWidth="1"/>
    <col min="7173" max="7173" width="36.6328125" customWidth="1"/>
    <col min="7174" max="7174" width="17.6328125" customWidth="1"/>
    <col min="7175" max="7175" width="17.453125" customWidth="1"/>
    <col min="7176" max="7176" width="16.08984375" customWidth="1"/>
    <col min="7177" max="7177" width="21.6328125" customWidth="1"/>
    <col min="7178" max="7178" width="18.453125" customWidth="1"/>
    <col min="7179" max="7179" width="21.453125" customWidth="1"/>
    <col min="7180" max="7180" width="24.36328125" customWidth="1"/>
    <col min="7181" max="7181" width="20.453125" customWidth="1"/>
    <col min="7182" max="7182" width="35" customWidth="1"/>
    <col min="7183" max="7183" width="18.453125" customWidth="1"/>
    <col min="7184" max="7184" width="19.6328125" customWidth="1"/>
    <col min="7185" max="7185" width="17.453125" customWidth="1"/>
    <col min="7422" max="7423" width="15.6328125" customWidth="1"/>
    <col min="7424" max="7424" width="17.453125" customWidth="1"/>
    <col min="7425" max="7425" width="0" hidden="1" customWidth="1"/>
    <col min="7426" max="7426" width="16.453125" customWidth="1"/>
    <col min="7427" max="7427" width="22" customWidth="1"/>
    <col min="7428" max="7428" width="20.6328125" customWidth="1"/>
    <col min="7429" max="7429" width="36.6328125" customWidth="1"/>
    <col min="7430" max="7430" width="17.6328125" customWidth="1"/>
    <col min="7431" max="7431" width="17.453125" customWidth="1"/>
    <col min="7432" max="7432" width="16.08984375" customWidth="1"/>
    <col min="7433" max="7433" width="21.6328125" customWidth="1"/>
    <col min="7434" max="7434" width="18.453125" customWidth="1"/>
    <col min="7435" max="7435" width="21.453125" customWidth="1"/>
    <col min="7436" max="7436" width="24.36328125" customWidth="1"/>
    <col min="7437" max="7437" width="20.453125" customWidth="1"/>
    <col min="7438" max="7438" width="35" customWidth="1"/>
    <col min="7439" max="7439" width="18.453125" customWidth="1"/>
    <col min="7440" max="7440" width="19.6328125" customWidth="1"/>
    <col min="7441" max="7441" width="17.453125" customWidth="1"/>
    <col min="7678" max="7679" width="15.6328125" customWidth="1"/>
    <col min="7680" max="7680" width="17.453125" customWidth="1"/>
    <col min="7681" max="7681" width="0" hidden="1" customWidth="1"/>
    <col min="7682" max="7682" width="16.453125" customWidth="1"/>
    <col min="7683" max="7683" width="22" customWidth="1"/>
    <col min="7684" max="7684" width="20.6328125" customWidth="1"/>
    <col min="7685" max="7685" width="36.6328125" customWidth="1"/>
    <col min="7686" max="7686" width="17.6328125" customWidth="1"/>
    <col min="7687" max="7687" width="17.453125" customWidth="1"/>
    <col min="7688" max="7688" width="16.08984375" customWidth="1"/>
    <col min="7689" max="7689" width="21.6328125" customWidth="1"/>
    <col min="7690" max="7690" width="18.453125" customWidth="1"/>
    <col min="7691" max="7691" width="21.453125" customWidth="1"/>
    <col min="7692" max="7692" width="24.36328125" customWidth="1"/>
    <col min="7693" max="7693" width="20.453125" customWidth="1"/>
    <col min="7694" max="7694" width="35" customWidth="1"/>
    <col min="7695" max="7695" width="18.453125" customWidth="1"/>
    <col min="7696" max="7696" width="19.6328125" customWidth="1"/>
    <col min="7697" max="7697" width="17.453125" customWidth="1"/>
    <col min="7934" max="7935" width="15.6328125" customWidth="1"/>
    <col min="7936" max="7936" width="17.453125" customWidth="1"/>
    <col min="7937" max="7937" width="0" hidden="1" customWidth="1"/>
    <col min="7938" max="7938" width="16.453125" customWidth="1"/>
    <col min="7939" max="7939" width="22" customWidth="1"/>
    <col min="7940" max="7940" width="20.6328125" customWidth="1"/>
    <col min="7941" max="7941" width="36.6328125" customWidth="1"/>
    <col min="7942" max="7942" width="17.6328125" customWidth="1"/>
    <col min="7943" max="7943" width="17.453125" customWidth="1"/>
    <col min="7944" max="7944" width="16.08984375" customWidth="1"/>
    <col min="7945" max="7945" width="21.6328125" customWidth="1"/>
    <col min="7946" max="7946" width="18.453125" customWidth="1"/>
    <col min="7947" max="7947" width="21.453125" customWidth="1"/>
    <col min="7948" max="7948" width="24.36328125" customWidth="1"/>
    <col min="7949" max="7949" width="20.453125" customWidth="1"/>
    <col min="7950" max="7950" width="35" customWidth="1"/>
    <col min="7951" max="7951" width="18.453125" customWidth="1"/>
    <col min="7952" max="7952" width="19.6328125" customWidth="1"/>
    <col min="7953" max="7953" width="17.453125" customWidth="1"/>
    <col min="8190" max="8191" width="15.6328125" customWidth="1"/>
    <col min="8192" max="8192" width="17.453125" customWidth="1"/>
    <col min="8193" max="8193" width="0" hidden="1" customWidth="1"/>
    <col min="8194" max="8194" width="16.453125" customWidth="1"/>
    <col min="8195" max="8195" width="22" customWidth="1"/>
    <col min="8196" max="8196" width="20.6328125" customWidth="1"/>
    <col min="8197" max="8197" width="36.6328125" customWidth="1"/>
    <col min="8198" max="8198" width="17.6328125" customWidth="1"/>
    <col min="8199" max="8199" width="17.453125" customWidth="1"/>
    <col min="8200" max="8200" width="16.08984375" customWidth="1"/>
    <col min="8201" max="8201" width="21.6328125" customWidth="1"/>
    <col min="8202" max="8202" width="18.453125" customWidth="1"/>
    <col min="8203" max="8203" width="21.453125" customWidth="1"/>
    <col min="8204" max="8204" width="24.36328125" customWidth="1"/>
    <col min="8205" max="8205" width="20.453125" customWidth="1"/>
    <col min="8206" max="8206" width="35" customWidth="1"/>
    <col min="8207" max="8207" width="18.453125" customWidth="1"/>
    <col min="8208" max="8208" width="19.6328125" customWidth="1"/>
    <col min="8209" max="8209" width="17.453125" customWidth="1"/>
    <col min="8446" max="8447" width="15.6328125" customWidth="1"/>
    <col min="8448" max="8448" width="17.453125" customWidth="1"/>
    <col min="8449" max="8449" width="0" hidden="1" customWidth="1"/>
    <col min="8450" max="8450" width="16.453125" customWidth="1"/>
    <col min="8451" max="8451" width="22" customWidth="1"/>
    <col min="8452" max="8452" width="20.6328125" customWidth="1"/>
    <col min="8453" max="8453" width="36.6328125" customWidth="1"/>
    <col min="8454" max="8454" width="17.6328125" customWidth="1"/>
    <col min="8455" max="8455" width="17.453125" customWidth="1"/>
    <col min="8456" max="8456" width="16.08984375" customWidth="1"/>
    <col min="8457" max="8457" width="21.6328125" customWidth="1"/>
    <col min="8458" max="8458" width="18.453125" customWidth="1"/>
    <col min="8459" max="8459" width="21.453125" customWidth="1"/>
    <col min="8460" max="8460" width="24.36328125" customWidth="1"/>
    <col min="8461" max="8461" width="20.453125" customWidth="1"/>
    <col min="8462" max="8462" width="35" customWidth="1"/>
    <col min="8463" max="8463" width="18.453125" customWidth="1"/>
    <col min="8464" max="8464" width="19.6328125" customWidth="1"/>
    <col min="8465" max="8465" width="17.453125" customWidth="1"/>
    <col min="8702" max="8703" width="15.6328125" customWidth="1"/>
    <col min="8704" max="8704" width="17.453125" customWidth="1"/>
    <col min="8705" max="8705" width="0" hidden="1" customWidth="1"/>
    <col min="8706" max="8706" width="16.453125" customWidth="1"/>
    <col min="8707" max="8707" width="22" customWidth="1"/>
    <col min="8708" max="8708" width="20.6328125" customWidth="1"/>
    <col min="8709" max="8709" width="36.6328125" customWidth="1"/>
    <col min="8710" max="8710" width="17.6328125" customWidth="1"/>
    <col min="8711" max="8711" width="17.453125" customWidth="1"/>
    <col min="8712" max="8712" width="16.08984375" customWidth="1"/>
    <col min="8713" max="8713" width="21.6328125" customWidth="1"/>
    <col min="8714" max="8714" width="18.453125" customWidth="1"/>
    <col min="8715" max="8715" width="21.453125" customWidth="1"/>
    <col min="8716" max="8716" width="24.36328125" customWidth="1"/>
    <col min="8717" max="8717" width="20.453125" customWidth="1"/>
    <col min="8718" max="8718" width="35" customWidth="1"/>
    <col min="8719" max="8719" width="18.453125" customWidth="1"/>
    <col min="8720" max="8720" width="19.6328125" customWidth="1"/>
    <col min="8721" max="8721" width="17.453125" customWidth="1"/>
    <col min="8958" max="8959" width="15.6328125" customWidth="1"/>
    <col min="8960" max="8960" width="17.453125" customWidth="1"/>
    <col min="8961" max="8961" width="0" hidden="1" customWidth="1"/>
    <col min="8962" max="8962" width="16.453125" customWidth="1"/>
    <col min="8963" max="8963" width="22" customWidth="1"/>
    <col min="8964" max="8964" width="20.6328125" customWidth="1"/>
    <col min="8965" max="8965" width="36.6328125" customWidth="1"/>
    <col min="8966" max="8966" width="17.6328125" customWidth="1"/>
    <col min="8967" max="8967" width="17.453125" customWidth="1"/>
    <col min="8968" max="8968" width="16.08984375" customWidth="1"/>
    <col min="8969" max="8969" width="21.6328125" customWidth="1"/>
    <col min="8970" max="8970" width="18.453125" customWidth="1"/>
    <col min="8971" max="8971" width="21.453125" customWidth="1"/>
    <col min="8972" max="8972" width="24.36328125" customWidth="1"/>
    <col min="8973" max="8973" width="20.453125" customWidth="1"/>
    <col min="8974" max="8974" width="35" customWidth="1"/>
    <col min="8975" max="8975" width="18.453125" customWidth="1"/>
    <col min="8976" max="8976" width="19.6328125" customWidth="1"/>
    <col min="8977" max="8977" width="17.453125" customWidth="1"/>
    <col min="9214" max="9215" width="15.6328125" customWidth="1"/>
    <col min="9216" max="9216" width="17.453125" customWidth="1"/>
    <col min="9217" max="9217" width="0" hidden="1" customWidth="1"/>
    <col min="9218" max="9218" width="16.453125" customWidth="1"/>
    <col min="9219" max="9219" width="22" customWidth="1"/>
    <col min="9220" max="9220" width="20.6328125" customWidth="1"/>
    <col min="9221" max="9221" width="36.6328125" customWidth="1"/>
    <col min="9222" max="9222" width="17.6328125" customWidth="1"/>
    <col min="9223" max="9223" width="17.453125" customWidth="1"/>
    <col min="9224" max="9224" width="16.08984375" customWidth="1"/>
    <col min="9225" max="9225" width="21.6328125" customWidth="1"/>
    <col min="9226" max="9226" width="18.453125" customWidth="1"/>
    <col min="9227" max="9227" width="21.453125" customWidth="1"/>
    <col min="9228" max="9228" width="24.36328125" customWidth="1"/>
    <col min="9229" max="9229" width="20.453125" customWidth="1"/>
    <col min="9230" max="9230" width="35" customWidth="1"/>
    <col min="9231" max="9231" width="18.453125" customWidth="1"/>
    <col min="9232" max="9232" width="19.6328125" customWidth="1"/>
    <col min="9233" max="9233" width="17.453125" customWidth="1"/>
    <col min="9470" max="9471" width="15.6328125" customWidth="1"/>
    <col min="9472" max="9472" width="17.453125" customWidth="1"/>
    <col min="9473" max="9473" width="0" hidden="1" customWidth="1"/>
    <col min="9474" max="9474" width="16.453125" customWidth="1"/>
    <col min="9475" max="9475" width="22" customWidth="1"/>
    <col min="9476" max="9476" width="20.6328125" customWidth="1"/>
    <col min="9477" max="9477" width="36.6328125" customWidth="1"/>
    <col min="9478" max="9478" width="17.6328125" customWidth="1"/>
    <col min="9479" max="9479" width="17.453125" customWidth="1"/>
    <col min="9480" max="9480" width="16.08984375" customWidth="1"/>
    <col min="9481" max="9481" width="21.6328125" customWidth="1"/>
    <col min="9482" max="9482" width="18.453125" customWidth="1"/>
    <col min="9483" max="9483" width="21.453125" customWidth="1"/>
    <col min="9484" max="9484" width="24.36328125" customWidth="1"/>
    <col min="9485" max="9485" width="20.453125" customWidth="1"/>
    <col min="9486" max="9486" width="35" customWidth="1"/>
    <col min="9487" max="9487" width="18.453125" customWidth="1"/>
    <col min="9488" max="9488" width="19.6328125" customWidth="1"/>
    <col min="9489" max="9489" width="17.453125" customWidth="1"/>
    <col min="9726" max="9727" width="15.6328125" customWidth="1"/>
    <col min="9728" max="9728" width="17.453125" customWidth="1"/>
    <col min="9729" max="9729" width="0" hidden="1" customWidth="1"/>
    <col min="9730" max="9730" width="16.453125" customWidth="1"/>
    <col min="9731" max="9731" width="22" customWidth="1"/>
    <col min="9732" max="9732" width="20.6328125" customWidth="1"/>
    <col min="9733" max="9733" width="36.6328125" customWidth="1"/>
    <col min="9734" max="9734" width="17.6328125" customWidth="1"/>
    <col min="9735" max="9735" width="17.453125" customWidth="1"/>
    <col min="9736" max="9736" width="16.08984375" customWidth="1"/>
    <col min="9737" max="9737" width="21.6328125" customWidth="1"/>
    <col min="9738" max="9738" width="18.453125" customWidth="1"/>
    <col min="9739" max="9739" width="21.453125" customWidth="1"/>
    <col min="9740" max="9740" width="24.36328125" customWidth="1"/>
    <col min="9741" max="9741" width="20.453125" customWidth="1"/>
    <col min="9742" max="9742" width="35" customWidth="1"/>
    <col min="9743" max="9743" width="18.453125" customWidth="1"/>
    <col min="9744" max="9744" width="19.6328125" customWidth="1"/>
    <col min="9745" max="9745" width="17.453125" customWidth="1"/>
    <col min="9982" max="9983" width="15.6328125" customWidth="1"/>
    <col min="9984" max="9984" width="17.453125" customWidth="1"/>
    <col min="9985" max="9985" width="0" hidden="1" customWidth="1"/>
    <col min="9986" max="9986" width="16.453125" customWidth="1"/>
    <col min="9987" max="9987" width="22" customWidth="1"/>
    <col min="9988" max="9988" width="20.6328125" customWidth="1"/>
    <col min="9989" max="9989" width="36.6328125" customWidth="1"/>
    <col min="9990" max="9990" width="17.6328125" customWidth="1"/>
    <col min="9991" max="9991" width="17.453125" customWidth="1"/>
    <col min="9992" max="9992" width="16.08984375" customWidth="1"/>
    <col min="9993" max="9993" width="21.6328125" customWidth="1"/>
    <col min="9994" max="9994" width="18.453125" customWidth="1"/>
    <col min="9995" max="9995" width="21.453125" customWidth="1"/>
    <col min="9996" max="9996" width="24.36328125" customWidth="1"/>
    <col min="9997" max="9997" width="20.453125" customWidth="1"/>
    <col min="9998" max="9998" width="35" customWidth="1"/>
    <col min="9999" max="9999" width="18.453125" customWidth="1"/>
    <col min="10000" max="10000" width="19.6328125" customWidth="1"/>
    <col min="10001" max="10001" width="17.453125" customWidth="1"/>
    <col min="10238" max="10239" width="15.6328125" customWidth="1"/>
    <col min="10240" max="10240" width="17.453125" customWidth="1"/>
    <col min="10241" max="10241" width="0" hidden="1" customWidth="1"/>
    <col min="10242" max="10242" width="16.453125" customWidth="1"/>
    <col min="10243" max="10243" width="22" customWidth="1"/>
    <col min="10244" max="10244" width="20.6328125" customWidth="1"/>
    <col min="10245" max="10245" width="36.6328125" customWidth="1"/>
    <col min="10246" max="10246" width="17.6328125" customWidth="1"/>
    <col min="10247" max="10247" width="17.453125" customWidth="1"/>
    <col min="10248" max="10248" width="16.08984375" customWidth="1"/>
    <col min="10249" max="10249" width="21.6328125" customWidth="1"/>
    <col min="10250" max="10250" width="18.453125" customWidth="1"/>
    <col min="10251" max="10251" width="21.453125" customWidth="1"/>
    <col min="10252" max="10252" width="24.36328125" customWidth="1"/>
    <col min="10253" max="10253" width="20.453125" customWidth="1"/>
    <col min="10254" max="10254" width="35" customWidth="1"/>
    <col min="10255" max="10255" width="18.453125" customWidth="1"/>
    <col min="10256" max="10256" width="19.6328125" customWidth="1"/>
    <col min="10257" max="10257" width="17.453125" customWidth="1"/>
    <col min="10494" max="10495" width="15.6328125" customWidth="1"/>
    <col min="10496" max="10496" width="17.453125" customWidth="1"/>
    <col min="10497" max="10497" width="0" hidden="1" customWidth="1"/>
    <col min="10498" max="10498" width="16.453125" customWidth="1"/>
    <col min="10499" max="10499" width="22" customWidth="1"/>
    <col min="10500" max="10500" width="20.6328125" customWidth="1"/>
    <col min="10501" max="10501" width="36.6328125" customWidth="1"/>
    <col min="10502" max="10502" width="17.6328125" customWidth="1"/>
    <col min="10503" max="10503" width="17.453125" customWidth="1"/>
    <col min="10504" max="10504" width="16.08984375" customWidth="1"/>
    <col min="10505" max="10505" width="21.6328125" customWidth="1"/>
    <col min="10506" max="10506" width="18.453125" customWidth="1"/>
    <col min="10507" max="10507" width="21.453125" customWidth="1"/>
    <col min="10508" max="10508" width="24.36328125" customWidth="1"/>
    <col min="10509" max="10509" width="20.453125" customWidth="1"/>
    <col min="10510" max="10510" width="35" customWidth="1"/>
    <col min="10511" max="10511" width="18.453125" customWidth="1"/>
    <col min="10512" max="10512" width="19.6328125" customWidth="1"/>
    <col min="10513" max="10513" width="17.453125" customWidth="1"/>
    <col min="10750" max="10751" width="15.6328125" customWidth="1"/>
    <col min="10752" max="10752" width="17.453125" customWidth="1"/>
    <col min="10753" max="10753" width="0" hidden="1" customWidth="1"/>
    <col min="10754" max="10754" width="16.453125" customWidth="1"/>
    <col min="10755" max="10755" width="22" customWidth="1"/>
    <col min="10756" max="10756" width="20.6328125" customWidth="1"/>
    <col min="10757" max="10757" width="36.6328125" customWidth="1"/>
    <col min="10758" max="10758" width="17.6328125" customWidth="1"/>
    <col min="10759" max="10759" width="17.453125" customWidth="1"/>
    <col min="10760" max="10760" width="16.08984375" customWidth="1"/>
    <col min="10761" max="10761" width="21.6328125" customWidth="1"/>
    <col min="10762" max="10762" width="18.453125" customWidth="1"/>
    <col min="10763" max="10763" width="21.453125" customWidth="1"/>
    <col min="10764" max="10764" width="24.36328125" customWidth="1"/>
    <col min="10765" max="10765" width="20.453125" customWidth="1"/>
    <col min="10766" max="10766" width="35" customWidth="1"/>
    <col min="10767" max="10767" width="18.453125" customWidth="1"/>
    <col min="10768" max="10768" width="19.6328125" customWidth="1"/>
    <col min="10769" max="10769" width="17.453125" customWidth="1"/>
    <col min="11006" max="11007" width="15.6328125" customWidth="1"/>
    <col min="11008" max="11008" width="17.453125" customWidth="1"/>
    <col min="11009" max="11009" width="0" hidden="1" customWidth="1"/>
    <col min="11010" max="11010" width="16.453125" customWidth="1"/>
    <col min="11011" max="11011" width="22" customWidth="1"/>
    <col min="11012" max="11012" width="20.6328125" customWidth="1"/>
    <col min="11013" max="11013" width="36.6328125" customWidth="1"/>
    <col min="11014" max="11014" width="17.6328125" customWidth="1"/>
    <col min="11015" max="11015" width="17.453125" customWidth="1"/>
    <col min="11016" max="11016" width="16.08984375" customWidth="1"/>
    <col min="11017" max="11017" width="21.6328125" customWidth="1"/>
    <col min="11018" max="11018" width="18.453125" customWidth="1"/>
    <col min="11019" max="11019" width="21.453125" customWidth="1"/>
    <col min="11020" max="11020" width="24.36328125" customWidth="1"/>
    <col min="11021" max="11021" width="20.453125" customWidth="1"/>
    <col min="11022" max="11022" width="35" customWidth="1"/>
    <col min="11023" max="11023" width="18.453125" customWidth="1"/>
    <col min="11024" max="11024" width="19.6328125" customWidth="1"/>
    <col min="11025" max="11025" width="17.453125" customWidth="1"/>
    <col min="11262" max="11263" width="15.6328125" customWidth="1"/>
    <col min="11264" max="11264" width="17.453125" customWidth="1"/>
    <col min="11265" max="11265" width="0" hidden="1" customWidth="1"/>
    <col min="11266" max="11266" width="16.453125" customWidth="1"/>
    <col min="11267" max="11267" width="22" customWidth="1"/>
    <col min="11268" max="11268" width="20.6328125" customWidth="1"/>
    <col min="11269" max="11269" width="36.6328125" customWidth="1"/>
    <col min="11270" max="11270" width="17.6328125" customWidth="1"/>
    <col min="11271" max="11271" width="17.453125" customWidth="1"/>
    <col min="11272" max="11272" width="16.08984375" customWidth="1"/>
    <col min="11273" max="11273" width="21.6328125" customWidth="1"/>
    <col min="11274" max="11274" width="18.453125" customWidth="1"/>
    <col min="11275" max="11275" width="21.453125" customWidth="1"/>
    <col min="11276" max="11276" width="24.36328125" customWidth="1"/>
    <col min="11277" max="11277" width="20.453125" customWidth="1"/>
    <col min="11278" max="11278" width="35" customWidth="1"/>
    <col min="11279" max="11279" width="18.453125" customWidth="1"/>
    <col min="11280" max="11280" width="19.6328125" customWidth="1"/>
    <col min="11281" max="11281" width="17.453125" customWidth="1"/>
    <col min="11518" max="11519" width="15.6328125" customWidth="1"/>
    <col min="11520" max="11520" width="17.453125" customWidth="1"/>
    <col min="11521" max="11521" width="0" hidden="1" customWidth="1"/>
    <col min="11522" max="11522" width="16.453125" customWidth="1"/>
    <col min="11523" max="11523" width="22" customWidth="1"/>
    <col min="11524" max="11524" width="20.6328125" customWidth="1"/>
    <col min="11525" max="11525" width="36.6328125" customWidth="1"/>
    <col min="11526" max="11526" width="17.6328125" customWidth="1"/>
    <col min="11527" max="11527" width="17.453125" customWidth="1"/>
    <col min="11528" max="11528" width="16.08984375" customWidth="1"/>
    <col min="11529" max="11529" width="21.6328125" customWidth="1"/>
    <col min="11530" max="11530" width="18.453125" customWidth="1"/>
    <col min="11531" max="11531" width="21.453125" customWidth="1"/>
    <col min="11532" max="11532" width="24.36328125" customWidth="1"/>
    <col min="11533" max="11533" width="20.453125" customWidth="1"/>
    <col min="11534" max="11534" width="35" customWidth="1"/>
    <col min="11535" max="11535" width="18.453125" customWidth="1"/>
    <col min="11536" max="11536" width="19.6328125" customWidth="1"/>
    <col min="11537" max="11537" width="17.453125" customWidth="1"/>
    <col min="11774" max="11775" width="15.6328125" customWidth="1"/>
    <col min="11776" max="11776" width="17.453125" customWidth="1"/>
    <col min="11777" max="11777" width="0" hidden="1" customWidth="1"/>
    <col min="11778" max="11778" width="16.453125" customWidth="1"/>
    <col min="11779" max="11779" width="22" customWidth="1"/>
    <col min="11780" max="11780" width="20.6328125" customWidth="1"/>
    <col min="11781" max="11781" width="36.6328125" customWidth="1"/>
    <col min="11782" max="11782" width="17.6328125" customWidth="1"/>
    <col min="11783" max="11783" width="17.453125" customWidth="1"/>
    <col min="11784" max="11784" width="16.08984375" customWidth="1"/>
    <col min="11785" max="11785" width="21.6328125" customWidth="1"/>
    <col min="11786" max="11786" width="18.453125" customWidth="1"/>
    <col min="11787" max="11787" width="21.453125" customWidth="1"/>
    <col min="11788" max="11788" width="24.36328125" customWidth="1"/>
    <col min="11789" max="11789" width="20.453125" customWidth="1"/>
    <col min="11790" max="11790" width="35" customWidth="1"/>
    <col min="11791" max="11791" width="18.453125" customWidth="1"/>
    <col min="11792" max="11792" width="19.6328125" customWidth="1"/>
    <col min="11793" max="11793" width="17.453125" customWidth="1"/>
    <col min="12030" max="12031" width="15.6328125" customWidth="1"/>
    <col min="12032" max="12032" width="17.453125" customWidth="1"/>
    <col min="12033" max="12033" width="0" hidden="1" customWidth="1"/>
    <col min="12034" max="12034" width="16.453125" customWidth="1"/>
    <col min="12035" max="12035" width="22" customWidth="1"/>
    <col min="12036" max="12036" width="20.6328125" customWidth="1"/>
    <col min="12037" max="12037" width="36.6328125" customWidth="1"/>
    <col min="12038" max="12038" width="17.6328125" customWidth="1"/>
    <col min="12039" max="12039" width="17.453125" customWidth="1"/>
    <col min="12040" max="12040" width="16.08984375" customWidth="1"/>
    <col min="12041" max="12041" width="21.6328125" customWidth="1"/>
    <col min="12042" max="12042" width="18.453125" customWidth="1"/>
    <col min="12043" max="12043" width="21.453125" customWidth="1"/>
    <col min="12044" max="12044" width="24.36328125" customWidth="1"/>
    <col min="12045" max="12045" width="20.453125" customWidth="1"/>
    <col min="12046" max="12046" width="35" customWidth="1"/>
    <col min="12047" max="12047" width="18.453125" customWidth="1"/>
    <col min="12048" max="12048" width="19.6328125" customWidth="1"/>
    <col min="12049" max="12049" width="17.453125" customWidth="1"/>
    <col min="12286" max="12287" width="15.6328125" customWidth="1"/>
    <col min="12288" max="12288" width="17.453125" customWidth="1"/>
    <col min="12289" max="12289" width="0" hidden="1" customWidth="1"/>
    <col min="12290" max="12290" width="16.453125" customWidth="1"/>
    <col min="12291" max="12291" width="22" customWidth="1"/>
    <col min="12292" max="12292" width="20.6328125" customWidth="1"/>
    <col min="12293" max="12293" width="36.6328125" customWidth="1"/>
    <col min="12294" max="12294" width="17.6328125" customWidth="1"/>
    <col min="12295" max="12295" width="17.453125" customWidth="1"/>
    <col min="12296" max="12296" width="16.08984375" customWidth="1"/>
    <col min="12297" max="12297" width="21.6328125" customWidth="1"/>
    <col min="12298" max="12298" width="18.453125" customWidth="1"/>
    <col min="12299" max="12299" width="21.453125" customWidth="1"/>
    <col min="12300" max="12300" width="24.36328125" customWidth="1"/>
    <col min="12301" max="12301" width="20.453125" customWidth="1"/>
    <col min="12302" max="12302" width="35" customWidth="1"/>
    <col min="12303" max="12303" width="18.453125" customWidth="1"/>
    <col min="12304" max="12304" width="19.6328125" customWidth="1"/>
    <col min="12305" max="12305" width="17.453125" customWidth="1"/>
    <col min="12542" max="12543" width="15.6328125" customWidth="1"/>
    <col min="12544" max="12544" width="17.453125" customWidth="1"/>
    <col min="12545" max="12545" width="0" hidden="1" customWidth="1"/>
    <col min="12546" max="12546" width="16.453125" customWidth="1"/>
    <col min="12547" max="12547" width="22" customWidth="1"/>
    <col min="12548" max="12548" width="20.6328125" customWidth="1"/>
    <col min="12549" max="12549" width="36.6328125" customWidth="1"/>
    <col min="12550" max="12550" width="17.6328125" customWidth="1"/>
    <col min="12551" max="12551" width="17.453125" customWidth="1"/>
    <col min="12552" max="12552" width="16.08984375" customWidth="1"/>
    <col min="12553" max="12553" width="21.6328125" customWidth="1"/>
    <col min="12554" max="12554" width="18.453125" customWidth="1"/>
    <col min="12555" max="12555" width="21.453125" customWidth="1"/>
    <col min="12556" max="12556" width="24.36328125" customWidth="1"/>
    <col min="12557" max="12557" width="20.453125" customWidth="1"/>
    <col min="12558" max="12558" width="35" customWidth="1"/>
    <col min="12559" max="12559" width="18.453125" customWidth="1"/>
    <col min="12560" max="12560" width="19.6328125" customWidth="1"/>
    <col min="12561" max="12561" width="17.453125" customWidth="1"/>
    <col min="12798" max="12799" width="15.6328125" customWidth="1"/>
    <col min="12800" max="12800" width="17.453125" customWidth="1"/>
    <col min="12801" max="12801" width="0" hidden="1" customWidth="1"/>
    <col min="12802" max="12802" width="16.453125" customWidth="1"/>
    <col min="12803" max="12803" width="22" customWidth="1"/>
    <col min="12804" max="12804" width="20.6328125" customWidth="1"/>
    <col min="12805" max="12805" width="36.6328125" customWidth="1"/>
    <col min="12806" max="12806" width="17.6328125" customWidth="1"/>
    <col min="12807" max="12807" width="17.453125" customWidth="1"/>
    <col min="12808" max="12808" width="16.08984375" customWidth="1"/>
    <col min="12809" max="12809" width="21.6328125" customWidth="1"/>
    <col min="12810" max="12810" width="18.453125" customWidth="1"/>
    <col min="12811" max="12811" width="21.453125" customWidth="1"/>
    <col min="12812" max="12812" width="24.36328125" customWidth="1"/>
    <col min="12813" max="12813" width="20.453125" customWidth="1"/>
    <col min="12814" max="12814" width="35" customWidth="1"/>
    <col min="12815" max="12815" width="18.453125" customWidth="1"/>
    <col min="12816" max="12816" width="19.6328125" customWidth="1"/>
    <col min="12817" max="12817" width="17.453125" customWidth="1"/>
    <col min="13054" max="13055" width="15.6328125" customWidth="1"/>
    <col min="13056" max="13056" width="17.453125" customWidth="1"/>
    <col min="13057" max="13057" width="0" hidden="1" customWidth="1"/>
    <col min="13058" max="13058" width="16.453125" customWidth="1"/>
    <col min="13059" max="13059" width="22" customWidth="1"/>
    <col min="13060" max="13060" width="20.6328125" customWidth="1"/>
    <col min="13061" max="13061" width="36.6328125" customWidth="1"/>
    <col min="13062" max="13062" width="17.6328125" customWidth="1"/>
    <col min="13063" max="13063" width="17.453125" customWidth="1"/>
    <col min="13064" max="13064" width="16.08984375" customWidth="1"/>
    <col min="13065" max="13065" width="21.6328125" customWidth="1"/>
    <col min="13066" max="13066" width="18.453125" customWidth="1"/>
    <col min="13067" max="13067" width="21.453125" customWidth="1"/>
    <col min="13068" max="13068" width="24.36328125" customWidth="1"/>
    <col min="13069" max="13069" width="20.453125" customWidth="1"/>
    <col min="13070" max="13070" width="35" customWidth="1"/>
    <col min="13071" max="13071" width="18.453125" customWidth="1"/>
    <col min="13072" max="13072" width="19.6328125" customWidth="1"/>
    <col min="13073" max="13073" width="17.453125" customWidth="1"/>
    <col min="13310" max="13311" width="15.6328125" customWidth="1"/>
    <col min="13312" max="13312" width="17.453125" customWidth="1"/>
    <col min="13313" max="13313" width="0" hidden="1" customWidth="1"/>
    <col min="13314" max="13314" width="16.453125" customWidth="1"/>
    <col min="13315" max="13315" width="22" customWidth="1"/>
    <col min="13316" max="13316" width="20.6328125" customWidth="1"/>
    <col min="13317" max="13317" width="36.6328125" customWidth="1"/>
    <col min="13318" max="13318" width="17.6328125" customWidth="1"/>
    <col min="13319" max="13319" width="17.453125" customWidth="1"/>
    <col min="13320" max="13320" width="16.08984375" customWidth="1"/>
    <col min="13321" max="13321" width="21.6328125" customWidth="1"/>
    <col min="13322" max="13322" width="18.453125" customWidth="1"/>
    <col min="13323" max="13323" width="21.453125" customWidth="1"/>
    <col min="13324" max="13324" width="24.36328125" customWidth="1"/>
    <col min="13325" max="13325" width="20.453125" customWidth="1"/>
    <col min="13326" max="13326" width="35" customWidth="1"/>
    <col min="13327" max="13327" width="18.453125" customWidth="1"/>
    <col min="13328" max="13328" width="19.6328125" customWidth="1"/>
    <col min="13329" max="13329" width="17.453125" customWidth="1"/>
    <col min="13566" max="13567" width="15.6328125" customWidth="1"/>
    <col min="13568" max="13568" width="17.453125" customWidth="1"/>
    <col min="13569" max="13569" width="0" hidden="1" customWidth="1"/>
    <col min="13570" max="13570" width="16.453125" customWidth="1"/>
    <col min="13571" max="13571" width="22" customWidth="1"/>
    <col min="13572" max="13572" width="20.6328125" customWidth="1"/>
    <col min="13573" max="13573" width="36.6328125" customWidth="1"/>
    <col min="13574" max="13574" width="17.6328125" customWidth="1"/>
    <col min="13575" max="13575" width="17.453125" customWidth="1"/>
    <col min="13576" max="13576" width="16.08984375" customWidth="1"/>
    <col min="13577" max="13577" width="21.6328125" customWidth="1"/>
    <col min="13578" max="13578" width="18.453125" customWidth="1"/>
    <col min="13579" max="13579" width="21.453125" customWidth="1"/>
    <col min="13580" max="13580" width="24.36328125" customWidth="1"/>
    <col min="13581" max="13581" width="20.453125" customWidth="1"/>
    <col min="13582" max="13582" width="35" customWidth="1"/>
    <col min="13583" max="13583" width="18.453125" customWidth="1"/>
    <col min="13584" max="13584" width="19.6328125" customWidth="1"/>
    <col min="13585" max="13585" width="17.453125" customWidth="1"/>
    <col min="13822" max="13823" width="15.6328125" customWidth="1"/>
    <col min="13824" max="13824" width="17.453125" customWidth="1"/>
    <col min="13825" max="13825" width="0" hidden="1" customWidth="1"/>
    <col min="13826" max="13826" width="16.453125" customWidth="1"/>
    <col min="13827" max="13827" width="22" customWidth="1"/>
    <col min="13828" max="13828" width="20.6328125" customWidth="1"/>
    <col min="13829" max="13829" width="36.6328125" customWidth="1"/>
    <col min="13830" max="13830" width="17.6328125" customWidth="1"/>
    <col min="13831" max="13831" width="17.453125" customWidth="1"/>
    <col min="13832" max="13832" width="16.08984375" customWidth="1"/>
    <col min="13833" max="13833" width="21.6328125" customWidth="1"/>
    <col min="13834" max="13834" width="18.453125" customWidth="1"/>
    <col min="13835" max="13835" width="21.453125" customWidth="1"/>
    <col min="13836" max="13836" width="24.36328125" customWidth="1"/>
    <col min="13837" max="13837" width="20.453125" customWidth="1"/>
    <col min="13838" max="13838" width="35" customWidth="1"/>
    <col min="13839" max="13839" width="18.453125" customWidth="1"/>
    <col min="13840" max="13840" width="19.6328125" customWidth="1"/>
    <col min="13841" max="13841" width="17.453125" customWidth="1"/>
    <col min="14078" max="14079" width="15.6328125" customWidth="1"/>
    <col min="14080" max="14080" width="17.453125" customWidth="1"/>
    <col min="14081" max="14081" width="0" hidden="1" customWidth="1"/>
    <col min="14082" max="14082" width="16.453125" customWidth="1"/>
    <col min="14083" max="14083" width="22" customWidth="1"/>
    <col min="14084" max="14084" width="20.6328125" customWidth="1"/>
    <col min="14085" max="14085" width="36.6328125" customWidth="1"/>
    <col min="14086" max="14086" width="17.6328125" customWidth="1"/>
    <col min="14087" max="14087" width="17.453125" customWidth="1"/>
    <col min="14088" max="14088" width="16.08984375" customWidth="1"/>
    <col min="14089" max="14089" width="21.6328125" customWidth="1"/>
    <col min="14090" max="14090" width="18.453125" customWidth="1"/>
    <col min="14091" max="14091" width="21.453125" customWidth="1"/>
    <col min="14092" max="14092" width="24.36328125" customWidth="1"/>
    <col min="14093" max="14093" width="20.453125" customWidth="1"/>
    <col min="14094" max="14094" width="35" customWidth="1"/>
    <col min="14095" max="14095" width="18.453125" customWidth="1"/>
    <col min="14096" max="14096" width="19.6328125" customWidth="1"/>
    <col min="14097" max="14097" width="17.453125" customWidth="1"/>
    <col min="14334" max="14335" width="15.6328125" customWidth="1"/>
    <col min="14336" max="14336" width="17.453125" customWidth="1"/>
    <col min="14337" max="14337" width="0" hidden="1" customWidth="1"/>
    <col min="14338" max="14338" width="16.453125" customWidth="1"/>
    <col min="14339" max="14339" width="22" customWidth="1"/>
    <col min="14340" max="14340" width="20.6328125" customWidth="1"/>
    <col min="14341" max="14341" width="36.6328125" customWidth="1"/>
    <col min="14342" max="14342" width="17.6328125" customWidth="1"/>
    <col min="14343" max="14343" width="17.453125" customWidth="1"/>
    <col min="14344" max="14344" width="16.08984375" customWidth="1"/>
    <col min="14345" max="14345" width="21.6328125" customWidth="1"/>
    <col min="14346" max="14346" width="18.453125" customWidth="1"/>
    <col min="14347" max="14347" width="21.453125" customWidth="1"/>
    <col min="14348" max="14348" width="24.36328125" customWidth="1"/>
    <col min="14349" max="14349" width="20.453125" customWidth="1"/>
    <col min="14350" max="14350" width="35" customWidth="1"/>
    <col min="14351" max="14351" width="18.453125" customWidth="1"/>
    <col min="14352" max="14352" width="19.6328125" customWidth="1"/>
    <col min="14353" max="14353" width="17.453125" customWidth="1"/>
    <col min="14590" max="14591" width="15.6328125" customWidth="1"/>
    <col min="14592" max="14592" width="17.453125" customWidth="1"/>
    <col min="14593" max="14593" width="0" hidden="1" customWidth="1"/>
    <col min="14594" max="14594" width="16.453125" customWidth="1"/>
    <col min="14595" max="14595" width="22" customWidth="1"/>
    <col min="14596" max="14596" width="20.6328125" customWidth="1"/>
    <col min="14597" max="14597" width="36.6328125" customWidth="1"/>
    <col min="14598" max="14598" width="17.6328125" customWidth="1"/>
    <col min="14599" max="14599" width="17.453125" customWidth="1"/>
    <col min="14600" max="14600" width="16.08984375" customWidth="1"/>
    <col min="14601" max="14601" width="21.6328125" customWidth="1"/>
    <col min="14602" max="14602" width="18.453125" customWidth="1"/>
    <col min="14603" max="14603" width="21.453125" customWidth="1"/>
    <col min="14604" max="14604" width="24.36328125" customWidth="1"/>
    <col min="14605" max="14605" width="20.453125" customWidth="1"/>
    <col min="14606" max="14606" width="35" customWidth="1"/>
    <col min="14607" max="14607" width="18.453125" customWidth="1"/>
    <col min="14608" max="14608" width="19.6328125" customWidth="1"/>
    <col min="14609" max="14609" width="17.453125" customWidth="1"/>
    <col min="14846" max="14847" width="15.6328125" customWidth="1"/>
    <col min="14848" max="14848" width="17.453125" customWidth="1"/>
    <col min="14849" max="14849" width="0" hidden="1" customWidth="1"/>
    <col min="14850" max="14850" width="16.453125" customWidth="1"/>
    <col min="14851" max="14851" width="22" customWidth="1"/>
    <col min="14852" max="14852" width="20.6328125" customWidth="1"/>
    <col min="14853" max="14853" width="36.6328125" customWidth="1"/>
    <col min="14854" max="14854" width="17.6328125" customWidth="1"/>
    <col min="14855" max="14855" width="17.453125" customWidth="1"/>
    <col min="14856" max="14856" width="16.08984375" customWidth="1"/>
    <col min="14857" max="14857" width="21.6328125" customWidth="1"/>
    <col min="14858" max="14858" width="18.453125" customWidth="1"/>
    <col min="14859" max="14859" width="21.453125" customWidth="1"/>
    <col min="14860" max="14860" width="24.36328125" customWidth="1"/>
    <col min="14861" max="14861" width="20.453125" customWidth="1"/>
    <col min="14862" max="14862" width="35" customWidth="1"/>
    <col min="14863" max="14863" width="18.453125" customWidth="1"/>
    <col min="14864" max="14864" width="19.6328125" customWidth="1"/>
    <col min="14865" max="14865" width="17.453125" customWidth="1"/>
    <col min="15102" max="15103" width="15.6328125" customWidth="1"/>
    <col min="15104" max="15104" width="17.453125" customWidth="1"/>
    <col min="15105" max="15105" width="0" hidden="1" customWidth="1"/>
    <col min="15106" max="15106" width="16.453125" customWidth="1"/>
    <col min="15107" max="15107" width="22" customWidth="1"/>
    <col min="15108" max="15108" width="20.6328125" customWidth="1"/>
    <col min="15109" max="15109" width="36.6328125" customWidth="1"/>
    <col min="15110" max="15110" width="17.6328125" customWidth="1"/>
    <col min="15111" max="15111" width="17.453125" customWidth="1"/>
    <col min="15112" max="15112" width="16.08984375" customWidth="1"/>
    <col min="15113" max="15113" width="21.6328125" customWidth="1"/>
    <col min="15114" max="15114" width="18.453125" customWidth="1"/>
    <col min="15115" max="15115" width="21.453125" customWidth="1"/>
    <col min="15116" max="15116" width="24.36328125" customWidth="1"/>
    <col min="15117" max="15117" width="20.453125" customWidth="1"/>
    <col min="15118" max="15118" width="35" customWidth="1"/>
    <col min="15119" max="15119" width="18.453125" customWidth="1"/>
    <col min="15120" max="15120" width="19.6328125" customWidth="1"/>
    <col min="15121" max="15121" width="17.453125" customWidth="1"/>
    <col min="15358" max="15359" width="15.6328125" customWidth="1"/>
    <col min="15360" max="15360" width="17.453125" customWidth="1"/>
    <col min="15361" max="15361" width="0" hidden="1" customWidth="1"/>
    <col min="15362" max="15362" width="16.453125" customWidth="1"/>
    <col min="15363" max="15363" width="22" customWidth="1"/>
    <col min="15364" max="15364" width="20.6328125" customWidth="1"/>
    <col min="15365" max="15365" width="36.6328125" customWidth="1"/>
    <col min="15366" max="15366" width="17.6328125" customWidth="1"/>
    <col min="15367" max="15367" width="17.453125" customWidth="1"/>
    <col min="15368" max="15368" width="16.08984375" customWidth="1"/>
    <col min="15369" max="15369" width="21.6328125" customWidth="1"/>
    <col min="15370" max="15370" width="18.453125" customWidth="1"/>
    <col min="15371" max="15371" width="21.453125" customWidth="1"/>
    <col min="15372" max="15372" width="24.36328125" customWidth="1"/>
    <col min="15373" max="15373" width="20.453125" customWidth="1"/>
    <col min="15374" max="15374" width="35" customWidth="1"/>
    <col min="15375" max="15375" width="18.453125" customWidth="1"/>
    <col min="15376" max="15376" width="19.6328125" customWidth="1"/>
    <col min="15377" max="15377" width="17.453125" customWidth="1"/>
    <col min="15614" max="15615" width="15.6328125" customWidth="1"/>
    <col min="15616" max="15616" width="17.453125" customWidth="1"/>
    <col min="15617" max="15617" width="0" hidden="1" customWidth="1"/>
    <col min="15618" max="15618" width="16.453125" customWidth="1"/>
    <col min="15619" max="15619" width="22" customWidth="1"/>
    <col min="15620" max="15620" width="20.6328125" customWidth="1"/>
    <col min="15621" max="15621" width="36.6328125" customWidth="1"/>
    <col min="15622" max="15622" width="17.6328125" customWidth="1"/>
    <col min="15623" max="15623" width="17.453125" customWidth="1"/>
    <col min="15624" max="15624" width="16.08984375" customWidth="1"/>
    <col min="15625" max="15625" width="21.6328125" customWidth="1"/>
    <col min="15626" max="15626" width="18.453125" customWidth="1"/>
    <col min="15627" max="15627" width="21.453125" customWidth="1"/>
    <col min="15628" max="15628" width="24.36328125" customWidth="1"/>
    <col min="15629" max="15629" width="20.453125" customWidth="1"/>
    <col min="15630" max="15630" width="35" customWidth="1"/>
    <col min="15631" max="15631" width="18.453125" customWidth="1"/>
    <col min="15632" max="15632" width="19.6328125" customWidth="1"/>
    <col min="15633" max="15633" width="17.453125" customWidth="1"/>
    <col min="15870" max="15871" width="15.6328125" customWidth="1"/>
    <col min="15872" max="15872" width="17.453125" customWidth="1"/>
    <col min="15873" max="15873" width="0" hidden="1" customWidth="1"/>
    <col min="15874" max="15874" width="16.453125" customWidth="1"/>
    <col min="15875" max="15875" width="22" customWidth="1"/>
    <col min="15876" max="15876" width="20.6328125" customWidth="1"/>
    <col min="15877" max="15877" width="36.6328125" customWidth="1"/>
    <col min="15878" max="15878" width="17.6328125" customWidth="1"/>
    <col min="15879" max="15879" width="17.453125" customWidth="1"/>
    <col min="15880" max="15880" width="16.08984375" customWidth="1"/>
    <col min="15881" max="15881" width="21.6328125" customWidth="1"/>
    <col min="15882" max="15882" width="18.453125" customWidth="1"/>
    <col min="15883" max="15883" width="21.453125" customWidth="1"/>
    <col min="15884" max="15884" width="24.36328125" customWidth="1"/>
    <col min="15885" max="15885" width="20.453125" customWidth="1"/>
    <col min="15886" max="15886" width="35" customWidth="1"/>
    <col min="15887" max="15887" width="18.453125" customWidth="1"/>
    <col min="15888" max="15888" width="19.6328125" customWidth="1"/>
    <col min="15889" max="15889" width="17.453125" customWidth="1"/>
    <col min="16126" max="16127" width="15.6328125" customWidth="1"/>
    <col min="16128" max="16128" width="17.453125" customWidth="1"/>
    <col min="16129" max="16129" width="0" hidden="1" customWidth="1"/>
    <col min="16130" max="16130" width="16.453125" customWidth="1"/>
    <col min="16131" max="16131" width="22" customWidth="1"/>
    <col min="16132" max="16132" width="20.6328125" customWidth="1"/>
    <col min="16133" max="16133" width="36.6328125" customWidth="1"/>
    <col min="16134" max="16134" width="17.6328125" customWidth="1"/>
    <col min="16135" max="16135" width="17.453125" customWidth="1"/>
    <col min="16136" max="16136" width="16.08984375" customWidth="1"/>
    <col min="16137" max="16137" width="21.6328125" customWidth="1"/>
    <col min="16138" max="16138" width="18.453125" customWidth="1"/>
    <col min="16139" max="16139" width="21.453125" customWidth="1"/>
    <col min="16140" max="16140" width="24.36328125" customWidth="1"/>
    <col min="16141" max="16141" width="20.453125" customWidth="1"/>
    <col min="16142" max="16142" width="35" customWidth="1"/>
    <col min="16143" max="16143" width="18.453125" customWidth="1"/>
    <col min="16144" max="16144" width="19.6328125" customWidth="1"/>
    <col min="16145" max="16145" width="17.453125" customWidth="1"/>
  </cols>
  <sheetData>
    <row r="2" spans="1:17" ht="33" customHeight="1">
      <c r="A2" s="313" t="s">
        <v>178</v>
      </c>
      <c r="B2" s="314"/>
      <c r="C2" s="314"/>
      <c r="D2" s="314"/>
      <c r="E2" s="314"/>
      <c r="F2" s="314"/>
      <c r="G2" s="314"/>
      <c r="H2" s="314"/>
      <c r="I2" s="314"/>
      <c r="J2" s="314"/>
      <c r="K2" s="314"/>
      <c r="L2" s="314"/>
      <c r="M2" s="314"/>
      <c r="N2" s="314"/>
      <c r="O2" s="314"/>
      <c r="P2" s="314"/>
      <c r="Q2" s="315"/>
    </row>
    <row r="3" spans="1:17" ht="18.5">
      <c r="A3" s="322" t="s">
        <v>23</v>
      </c>
      <c r="B3" s="323"/>
      <c r="C3" s="322" t="s">
        <v>21</v>
      </c>
      <c r="D3" s="323"/>
      <c r="F3" s="319"/>
      <c r="G3" s="319"/>
      <c r="H3" s="319"/>
      <c r="I3" s="319"/>
    </row>
    <row r="4" spans="1:17" ht="18.5">
      <c r="A4" s="316" t="s">
        <v>126</v>
      </c>
      <c r="B4" s="317"/>
      <c r="C4" s="316" t="s">
        <v>390</v>
      </c>
      <c r="D4" s="318"/>
      <c r="F4" s="319"/>
      <c r="G4" s="319"/>
      <c r="H4" s="319"/>
      <c r="I4" s="319"/>
    </row>
    <row r="5" spans="1:17" ht="18.5">
      <c r="A5" s="316" t="s">
        <v>24</v>
      </c>
      <c r="B5" s="317"/>
      <c r="C5" s="320" t="s">
        <v>393</v>
      </c>
      <c r="D5" s="321"/>
    </row>
    <row r="6" spans="1:17" ht="18.5">
      <c r="A6" s="316" t="s">
        <v>170</v>
      </c>
      <c r="B6" s="317"/>
      <c r="C6" s="316">
        <v>44946</v>
      </c>
      <c r="D6" s="318"/>
      <c r="F6" s="319"/>
      <c r="G6" s="319"/>
      <c r="H6" s="319"/>
      <c r="I6" s="319"/>
    </row>
    <row r="8" spans="1:17" ht="110.25" customHeight="1">
      <c r="A8" s="17" t="s">
        <v>127</v>
      </c>
      <c r="B8" s="17" t="s">
        <v>26</v>
      </c>
      <c r="C8" s="17" t="s">
        <v>27</v>
      </c>
      <c r="D8" s="17" t="s">
        <v>174</v>
      </c>
      <c r="E8" s="17" t="s">
        <v>182</v>
      </c>
      <c r="F8" s="123" t="s">
        <v>175</v>
      </c>
      <c r="G8" s="124" t="s">
        <v>185</v>
      </c>
      <c r="H8" s="124" t="s">
        <v>186</v>
      </c>
      <c r="I8" s="124" t="s">
        <v>181</v>
      </c>
      <c r="J8" s="125" t="s">
        <v>176</v>
      </c>
      <c r="K8" s="125" t="s">
        <v>180</v>
      </c>
      <c r="L8" s="126" t="s">
        <v>179</v>
      </c>
      <c r="M8" s="126" t="s">
        <v>187</v>
      </c>
      <c r="N8" s="17" t="s">
        <v>39</v>
      </c>
      <c r="O8" s="21" t="s">
        <v>40</v>
      </c>
      <c r="P8" s="22" t="s">
        <v>41</v>
      </c>
      <c r="Q8" s="127" t="s">
        <v>177</v>
      </c>
    </row>
    <row r="9" spans="1:17" s="24" customFormat="1" ht="46.5">
      <c r="A9" s="25" t="s">
        <v>390</v>
      </c>
      <c r="B9" s="34">
        <v>131655</v>
      </c>
      <c r="C9" s="34">
        <v>124641</v>
      </c>
      <c r="D9" s="34">
        <v>2020</v>
      </c>
      <c r="E9" s="34" t="s">
        <v>409</v>
      </c>
      <c r="F9" s="99" t="s">
        <v>404</v>
      </c>
      <c r="G9" s="25" t="s">
        <v>391</v>
      </c>
      <c r="H9" s="25" t="s">
        <v>392</v>
      </c>
      <c r="I9" s="66" t="s">
        <v>405</v>
      </c>
      <c r="J9" s="70" t="s">
        <v>388</v>
      </c>
      <c r="K9" s="70" t="s">
        <v>388</v>
      </c>
      <c r="L9" s="234" t="s">
        <v>388</v>
      </c>
      <c r="M9" s="74" t="s">
        <v>388</v>
      </c>
      <c r="N9" s="36"/>
      <c r="O9" s="99" t="s">
        <v>312</v>
      </c>
      <c r="P9" s="75" t="s">
        <v>386</v>
      </c>
      <c r="Q9" s="27"/>
    </row>
    <row r="10" spans="1:17">
      <c r="A10" s="25"/>
      <c r="B10" s="34"/>
      <c r="C10" s="34"/>
      <c r="D10" s="34"/>
      <c r="E10" s="34"/>
      <c r="F10" s="99"/>
      <c r="G10" s="25"/>
      <c r="H10" s="25"/>
      <c r="I10" s="66"/>
      <c r="J10" s="70"/>
      <c r="K10" s="70"/>
      <c r="L10" s="71"/>
      <c r="M10" s="74"/>
      <c r="N10" s="36"/>
      <c r="O10" s="63"/>
      <c r="P10" s="62"/>
      <c r="Q10" s="27"/>
    </row>
    <row r="11" spans="1:17">
      <c r="A11" s="25"/>
      <c r="B11" s="34"/>
      <c r="C11" s="34"/>
      <c r="D11" s="34"/>
      <c r="E11" s="34"/>
      <c r="F11" s="99"/>
      <c r="G11" s="25"/>
      <c r="H11" s="25"/>
      <c r="I11" s="66"/>
      <c r="J11" s="70"/>
      <c r="K11" s="70"/>
      <c r="L11" s="71"/>
      <c r="M11" s="74"/>
      <c r="N11" s="36"/>
      <c r="O11" s="63"/>
      <c r="P11" s="62"/>
      <c r="Q11" s="27"/>
    </row>
    <row r="12" spans="1:17">
      <c r="A12" s="25"/>
      <c r="B12" s="34"/>
      <c r="C12" s="34"/>
      <c r="D12" s="34"/>
      <c r="E12" s="34"/>
      <c r="F12" s="99"/>
      <c r="G12" s="25"/>
      <c r="H12" s="25"/>
      <c r="I12" s="66"/>
      <c r="J12" s="70"/>
      <c r="K12" s="70"/>
      <c r="L12" s="71"/>
      <c r="M12" s="74"/>
      <c r="N12" s="36"/>
      <c r="O12" s="63"/>
      <c r="P12" s="62"/>
      <c r="Q12" s="27"/>
    </row>
    <row r="13" spans="1:17">
      <c r="A13" s="25"/>
      <c r="B13" s="34"/>
      <c r="C13" s="34"/>
      <c r="D13" s="34"/>
      <c r="E13" s="34"/>
      <c r="F13" s="99"/>
      <c r="G13" s="25"/>
      <c r="H13" s="25"/>
      <c r="I13" s="66"/>
      <c r="J13" s="70"/>
      <c r="K13" s="70"/>
      <c r="L13" s="71"/>
      <c r="M13" s="74"/>
      <c r="N13" s="36"/>
      <c r="O13" s="63"/>
      <c r="P13" s="62"/>
      <c r="Q13" s="27"/>
    </row>
    <row r="14" spans="1:17">
      <c r="A14" s="25"/>
      <c r="B14" s="34"/>
      <c r="C14" s="34"/>
      <c r="D14" s="34"/>
      <c r="E14" s="34"/>
      <c r="F14" s="99"/>
      <c r="G14" s="25"/>
      <c r="H14" s="25"/>
      <c r="I14" s="66"/>
      <c r="J14" s="70"/>
      <c r="K14" s="70"/>
      <c r="L14" s="71"/>
      <c r="M14" s="74"/>
      <c r="N14" s="36"/>
      <c r="O14" s="63"/>
      <c r="P14" s="62"/>
      <c r="Q14" s="27"/>
    </row>
    <row r="15" spans="1:17">
      <c r="A15" s="25"/>
      <c r="B15" s="34"/>
      <c r="C15" s="34"/>
      <c r="D15" s="34"/>
      <c r="E15" s="34"/>
      <c r="F15" s="99"/>
      <c r="G15" s="25"/>
      <c r="H15" s="25"/>
      <c r="I15" s="66"/>
      <c r="J15" s="70"/>
      <c r="K15" s="70"/>
      <c r="L15" s="71"/>
      <c r="M15" s="74"/>
      <c r="N15" s="36"/>
      <c r="O15" s="63"/>
      <c r="P15" s="62"/>
      <c r="Q15" s="27"/>
    </row>
    <row r="16" spans="1:17">
      <c r="A16" s="25"/>
      <c r="B16" s="34"/>
      <c r="C16" s="34"/>
      <c r="D16" s="34"/>
      <c r="E16" s="34"/>
      <c r="F16" s="99"/>
      <c r="G16" s="25"/>
      <c r="H16" s="25"/>
      <c r="I16" s="66"/>
      <c r="J16" s="70"/>
      <c r="K16" s="70"/>
      <c r="L16" s="71"/>
      <c r="M16" s="74"/>
      <c r="N16" s="36"/>
      <c r="O16" s="63"/>
      <c r="P16" s="62"/>
      <c r="Q16" s="27"/>
    </row>
    <row r="17" spans="1:17">
      <c r="A17" s="25"/>
      <c r="B17" s="34"/>
      <c r="C17" s="34"/>
      <c r="D17" s="34"/>
      <c r="E17" s="34"/>
      <c r="F17" s="99"/>
      <c r="G17" s="25"/>
      <c r="H17" s="25"/>
      <c r="I17" s="66"/>
      <c r="J17" s="70"/>
      <c r="K17" s="70"/>
      <c r="L17" s="71"/>
      <c r="M17" s="74"/>
      <c r="N17" s="36"/>
      <c r="O17" s="63"/>
      <c r="P17" s="62"/>
      <c r="Q17" s="27"/>
    </row>
    <row r="18" spans="1:17">
      <c r="A18" s="25"/>
      <c r="B18" s="34"/>
      <c r="C18" s="34"/>
      <c r="D18" s="34"/>
      <c r="E18" s="34"/>
      <c r="F18" s="99"/>
      <c r="G18" s="25"/>
      <c r="H18" s="25"/>
      <c r="I18" s="66"/>
      <c r="J18" s="70"/>
      <c r="K18" s="70"/>
      <c r="L18" s="71"/>
      <c r="M18" s="74"/>
      <c r="N18" s="36"/>
      <c r="O18" s="63"/>
      <c r="P18" s="62"/>
      <c r="Q18" s="27"/>
    </row>
    <row r="19" spans="1:17">
      <c r="A19" s="25"/>
      <c r="B19" s="34"/>
      <c r="C19" s="34"/>
      <c r="D19" s="34"/>
      <c r="E19" s="34"/>
      <c r="F19" s="99"/>
      <c r="G19" s="25"/>
      <c r="H19" s="25"/>
      <c r="I19" s="66"/>
      <c r="J19" s="70"/>
      <c r="K19" s="70"/>
      <c r="L19" s="71"/>
      <c r="M19" s="75"/>
      <c r="N19" s="36"/>
      <c r="O19" s="63"/>
      <c r="P19" s="62"/>
      <c r="Q19" s="35"/>
    </row>
    <row r="20" spans="1:17">
      <c r="A20" s="25"/>
      <c r="B20" s="34"/>
      <c r="C20" s="34"/>
      <c r="D20" s="34"/>
      <c r="E20" s="34"/>
      <c r="F20" s="99"/>
      <c r="G20" s="25"/>
      <c r="H20" s="25"/>
      <c r="I20" s="66"/>
      <c r="J20" s="71"/>
      <c r="K20" s="71"/>
      <c r="L20" s="71"/>
      <c r="M20" s="75"/>
      <c r="N20" s="36"/>
      <c r="O20" s="63"/>
      <c r="P20" s="62"/>
      <c r="Q20" s="35"/>
    </row>
    <row r="21" spans="1:17">
      <c r="A21" s="25"/>
      <c r="B21" s="34"/>
      <c r="C21" s="34"/>
      <c r="D21" s="34"/>
      <c r="E21" s="34"/>
      <c r="F21" s="99"/>
      <c r="G21" s="25"/>
      <c r="H21" s="25"/>
      <c r="I21" s="66"/>
      <c r="J21" s="71"/>
      <c r="K21" s="71"/>
      <c r="L21" s="71"/>
      <c r="M21" s="75"/>
      <c r="N21" s="36"/>
      <c r="O21" s="63"/>
      <c r="P21" s="62"/>
      <c r="Q21" s="35"/>
    </row>
    <row r="22" spans="1:17">
      <c r="A22" s="25"/>
      <c r="B22" s="34"/>
      <c r="C22" s="34"/>
      <c r="D22" s="34"/>
      <c r="E22" s="34"/>
      <c r="F22" s="99"/>
      <c r="G22" s="25"/>
      <c r="H22" s="25"/>
      <c r="I22" s="66"/>
      <c r="J22" s="69"/>
      <c r="K22" s="69"/>
      <c r="L22" s="71"/>
      <c r="M22" s="75"/>
      <c r="N22" s="36"/>
      <c r="O22" s="63"/>
      <c r="P22" s="62"/>
      <c r="Q22" s="37"/>
    </row>
    <row r="23" spans="1:17">
      <c r="A23" s="25"/>
      <c r="B23" s="34"/>
      <c r="C23" s="34"/>
      <c r="D23" s="34"/>
      <c r="E23" s="34"/>
      <c r="F23" s="99"/>
      <c r="G23" s="25"/>
      <c r="H23" s="25"/>
      <c r="I23" s="66"/>
      <c r="J23" s="69"/>
      <c r="K23" s="69"/>
      <c r="L23" s="71"/>
      <c r="M23" s="75"/>
      <c r="N23" s="36"/>
      <c r="O23" s="63"/>
      <c r="P23" s="62"/>
      <c r="Q23" s="38"/>
    </row>
    <row r="24" spans="1:17" s="41" customFormat="1">
      <c r="A24" s="38"/>
      <c r="B24" s="34"/>
      <c r="C24" s="34"/>
      <c r="D24" s="77"/>
      <c r="E24" s="77"/>
      <c r="F24" s="99"/>
      <c r="G24" s="78"/>
      <c r="H24" s="38"/>
      <c r="I24" s="67"/>
      <c r="J24" s="69"/>
      <c r="K24" s="69"/>
      <c r="L24" s="69"/>
      <c r="M24" s="75"/>
      <c r="N24" s="38"/>
      <c r="O24" s="38"/>
      <c r="P24" s="62"/>
      <c r="Q24" s="38"/>
    </row>
    <row r="35" spans="2:5">
      <c r="B35" s="39" t="s">
        <v>47</v>
      </c>
      <c r="D35" s="40" t="s">
        <v>48</v>
      </c>
      <c r="E35" s="40"/>
    </row>
    <row r="36" spans="2:5">
      <c r="B36" s="38" t="s">
        <v>43</v>
      </c>
      <c r="C36" s="41"/>
      <c r="D36" s="42" t="s">
        <v>49</v>
      </c>
      <c r="E36" s="42"/>
    </row>
    <row r="37" spans="2:5">
      <c r="B37" s="38" t="s">
        <v>50</v>
      </c>
      <c r="C37" s="41"/>
      <c r="D37" s="42" t="s">
        <v>51</v>
      </c>
      <c r="E37" s="42"/>
    </row>
    <row r="38" spans="2:5">
      <c r="B38" s="38" t="s">
        <v>52</v>
      </c>
      <c r="C38" s="41"/>
      <c r="D38" s="42" t="s">
        <v>53</v>
      </c>
      <c r="E38" s="42"/>
    </row>
    <row r="39" spans="2:5">
      <c r="B39" s="38" t="s">
        <v>45</v>
      </c>
      <c r="C39" s="41"/>
      <c r="D39" s="43" t="s">
        <v>54</v>
      </c>
      <c r="E39" s="43"/>
    </row>
    <row r="40" spans="2:5">
      <c r="B40" s="41"/>
      <c r="C40" s="41"/>
      <c r="D40" s="43" t="s">
        <v>55</v>
      </c>
      <c r="E40" s="43"/>
    </row>
    <row r="41" spans="2:5">
      <c r="B41" s="41"/>
      <c r="C41" s="41"/>
      <c r="D41" s="43" t="s">
        <v>56</v>
      </c>
      <c r="E41" s="43"/>
    </row>
    <row r="42" spans="2:5">
      <c r="B42" s="41"/>
      <c r="C42" s="41"/>
      <c r="D42" s="43" t="s">
        <v>57</v>
      </c>
      <c r="E42" s="43"/>
    </row>
    <row r="43" spans="2:5">
      <c r="B43" s="41"/>
      <c r="C43" s="41"/>
      <c r="D43" s="43" t="s">
        <v>58</v>
      </c>
      <c r="E43" s="43"/>
    </row>
    <row r="44" spans="2:5">
      <c r="B44" s="41"/>
      <c r="C44" s="41"/>
      <c r="D44" s="43" t="s">
        <v>59</v>
      </c>
      <c r="E44" s="43"/>
    </row>
    <row r="45" spans="2:5">
      <c r="B45" s="41"/>
      <c r="C45" s="41"/>
      <c r="D45" s="43" t="s">
        <v>60</v>
      </c>
      <c r="E45" s="43"/>
    </row>
    <row r="46" spans="2:5">
      <c r="B46" s="41"/>
      <c r="C46" s="41"/>
      <c r="D46" s="43" t="s">
        <v>61</v>
      </c>
      <c r="E46" s="43"/>
    </row>
    <row r="47" spans="2:5">
      <c r="B47" s="41"/>
      <c r="C47" s="41"/>
      <c r="D47" s="43" t="s">
        <v>62</v>
      </c>
      <c r="E47" s="43"/>
    </row>
    <row r="48" spans="2:5">
      <c r="B48" s="41"/>
      <c r="C48" s="41"/>
      <c r="D48" s="43" t="s">
        <v>63</v>
      </c>
      <c r="E48" s="43"/>
    </row>
    <row r="49" spans="2:5">
      <c r="B49" s="41"/>
      <c r="C49" s="41"/>
      <c r="D49" s="43" t="s">
        <v>64</v>
      </c>
      <c r="E49" s="43"/>
    </row>
    <row r="50" spans="2:5">
      <c r="B50" s="41"/>
      <c r="C50" s="41"/>
      <c r="D50" s="43" t="s">
        <v>65</v>
      </c>
      <c r="E50" s="43"/>
    </row>
    <row r="51" spans="2:5">
      <c r="B51" s="41"/>
      <c r="C51" s="41"/>
      <c r="D51" s="43" t="s">
        <v>66</v>
      </c>
      <c r="E51" s="43"/>
    </row>
    <row r="52" spans="2:5">
      <c r="B52" s="41"/>
      <c r="C52" s="41"/>
      <c r="D52" s="43" t="s">
        <v>67</v>
      </c>
      <c r="E52" s="43"/>
    </row>
    <row r="53" spans="2:5">
      <c r="B53" s="41"/>
      <c r="C53" s="41"/>
      <c r="D53" s="43" t="s">
        <v>68</v>
      </c>
      <c r="E53" s="43"/>
    </row>
    <row r="54" spans="2:5">
      <c r="B54" s="41"/>
      <c r="C54" s="41"/>
      <c r="D54" s="43" t="s">
        <v>69</v>
      </c>
      <c r="E54" s="43"/>
    </row>
    <row r="55" spans="2:5">
      <c r="B55" s="41"/>
      <c r="C55" s="41"/>
      <c r="D55" s="43" t="s">
        <v>70</v>
      </c>
      <c r="E55" s="43"/>
    </row>
    <row r="56" spans="2:5">
      <c r="B56" s="41"/>
      <c r="C56" s="41"/>
      <c r="D56" s="43" t="s">
        <v>71</v>
      </c>
      <c r="E56" s="43"/>
    </row>
    <row r="57" spans="2:5">
      <c r="B57" s="41"/>
      <c r="C57" s="41"/>
      <c r="D57" s="43" t="s">
        <v>72</v>
      </c>
      <c r="E57" s="43"/>
    </row>
    <row r="58" spans="2:5">
      <c r="B58" s="41"/>
      <c r="C58" s="41"/>
      <c r="D58" s="44" t="s">
        <v>73</v>
      </c>
      <c r="E58" s="44"/>
    </row>
    <row r="59" spans="2:5">
      <c r="B59" s="41"/>
      <c r="C59" s="41"/>
      <c r="D59" s="44" t="s">
        <v>74</v>
      </c>
      <c r="E59" s="44"/>
    </row>
    <row r="60" spans="2:5">
      <c r="B60" s="41"/>
      <c r="C60" s="41"/>
      <c r="D60" s="45" t="s">
        <v>75</v>
      </c>
      <c r="E60" s="45"/>
    </row>
    <row r="61" spans="2:5">
      <c r="B61" s="41"/>
      <c r="C61" s="41"/>
      <c r="D61" s="45" t="s">
        <v>76</v>
      </c>
      <c r="E61" s="45"/>
    </row>
    <row r="62" spans="2:5">
      <c r="B62" s="41"/>
      <c r="C62" s="41"/>
      <c r="D62" s="45" t="s">
        <v>77</v>
      </c>
      <c r="E62" s="45"/>
    </row>
    <row r="63" spans="2:5">
      <c r="B63" s="41"/>
      <c r="C63" s="41"/>
      <c r="D63" s="45" t="s">
        <v>44</v>
      </c>
      <c r="E63" s="45"/>
    </row>
    <row r="64" spans="2:5">
      <c r="B64" s="41"/>
      <c r="C64" s="41"/>
      <c r="D64" s="45" t="s">
        <v>46</v>
      </c>
      <c r="E64" s="45"/>
    </row>
    <row r="65" spans="2:5">
      <c r="B65" s="41"/>
      <c r="C65" s="41"/>
      <c r="D65" s="45" t="s">
        <v>78</v>
      </c>
      <c r="E65" s="45"/>
    </row>
    <row r="66" spans="2:5">
      <c r="B66" s="41"/>
      <c r="C66" s="41"/>
      <c r="D66" s="45" t="s">
        <v>79</v>
      </c>
      <c r="E66" s="45"/>
    </row>
    <row r="67" spans="2:5">
      <c r="B67" s="41"/>
      <c r="C67" s="41"/>
      <c r="D67" s="45" t="s">
        <v>80</v>
      </c>
      <c r="E67" s="45"/>
    </row>
    <row r="68" spans="2:5">
      <c r="B68" s="41"/>
      <c r="C68" s="41"/>
      <c r="D68" s="45" t="s">
        <v>81</v>
      </c>
      <c r="E68" s="45"/>
    </row>
    <row r="69" spans="2:5">
      <c r="B69" s="41"/>
      <c r="C69" s="41"/>
      <c r="D69" s="45" t="s">
        <v>82</v>
      </c>
      <c r="E69" s="45"/>
    </row>
    <row r="70" spans="2:5">
      <c r="B70" s="41"/>
      <c r="C70" s="41"/>
      <c r="D70" s="45" t="s">
        <v>83</v>
      </c>
      <c r="E70" s="45"/>
    </row>
    <row r="71" spans="2:5">
      <c r="B71" s="41"/>
      <c r="C71" s="41"/>
      <c r="D71" s="45" t="s">
        <v>84</v>
      </c>
      <c r="E71" s="45"/>
    </row>
    <row r="72" spans="2:5">
      <c r="B72" s="41"/>
      <c r="C72" s="41"/>
      <c r="D72" s="45" t="s">
        <v>85</v>
      </c>
      <c r="E72" s="45"/>
    </row>
    <row r="73" spans="2:5">
      <c r="B73" s="41"/>
      <c r="C73" s="41"/>
      <c r="D73" s="45" t="s">
        <v>86</v>
      </c>
      <c r="E73" s="45"/>
    </row>
    <row r="74" spans="2:5">
      <c r="B74" s="41"/>
      <c r="C74" s="41"/>
      <c r="D74" s="45" t="s">
        <v>87</v>
      </c>
      <c r="E74" s="45"/>
    </row>
    <row r="75" spans="2:5">
      <c r="B75" s="41"/>
      <c r="C75" s="41"/>
      <c r="D75" s="45" t="s">
        <v>88</v>
      </c>
      <c r="E75" s="45"/>
    </row>
  </sheetData>
  <mergeCells count="15">
    <mergeCell ref="H6:I6"/>
    <mergeCell ref="A2:Q2"/>
    <mergeCell ref="A3:B3"/>
    <mergeCell ref="C3:D3"/>
    <mergeCell ref="F3:G3"/>
    <mergeCell ref="H3:I3"/>
    <mergeCell ref="A4:B4"/>
    <mergeCell ref="C4:D4"/>
    <mergeCell ref="F4:G4"/>
    <mergeCell ref="H4:I4"/>
    <mergeCell ref="A5:B5"/>
    <mergeCell ref="C5:D5"/>
    <mergeCell ref="A6:B6"/>
    <mergeCell ref="C6:D6"/>
    <mergeCell ref="F6:G6"/>
  </mergeCells>
  <dataValidations count="12">
    <dataValidation type="date" allowBlank="1" showInputMessage="1" showErrorMessage="1" errorTitle="Date Format" error="Please insert date in format &quot;10-Apr-2014&quot;" sqref="JF65406 TB65406 ACX65406 AMT65406 AWP65406 BGL65406 BQH65406 CAD65406 CJZ65406 CTV65406 DDR65406 DNN65406 DXJ65406 EHF65406 ERB65406 FAX65406 FKT65406 FUP65406 GEL65406 GOH65406 GYD65406 HHZ65406 HRV65406 IBR65406 ILN65406 IVJ65406 JFF65406 JPB65406 JYX65406 KIT65406 KSP65406 LCL65406 LMH65406 LWD65406 MFZ65406 MPV65406 MZR65406 NJN65406 NTJ65406 ODF65406 ONB65406 OWX65406 PGT65406 PQP65406 QAL65406 QKH65406 QUD65406 RDZ65406 RNV65406 RXR65406 SHN65406 SRJ65406 TBF65406 TLB65406 TUX65406 UET65406 UOP65406 UYL65406 VIH65406 VSD65406 WBZ65406 WLV65406 WVR65406 JF130942 TB130942 ACX130942 AMT130942 AWP130942 BGL130942 BQH130942 CAD130942 CJZ130942 CTV130942 DDR130942 DNN130942 DXJ130942 EHF130942 ERB130942 FAX130942 FKT130942 FUP130942 GEL130942 GOH130942 GYD130942 HHZ130942 HRV130942 IBR130942 ILN130942 IVJ130942 JFF130942 JPB130942 JYX130942 KIT130942 KSP130942 LCL130942 LMH130942 LWD130942 MFZ130942 MPV130942 MZR130942 NJN130942 NTJ130942 ODF130942 ONB130942 OWX130942 PGT130942 PQP130942 QAL130942 QKH130942 QUD130942 RDZ130942 RNV130942 RXR130942 SHN130942 SRJ130942 TBF130942 TLB130942 TUX130942 UET130942 UOP130942 UYL130942 VIH130942 VSD130942 WBZ130942 WLV130942 WVR130942 JF196478 TB196478 ACX196478 AMT196478 AWP196478 BGL196478 BQH196478 CAD196478 CJZ196478 CTV196478 DDR196478 DNN196478 DXJ196478 EHF196478 ERB196478 FAX196478 FKT196478 FUP196478 GEL196478 GOH196478 GYD196478 HHZ196478 HRV196478 IBR196478 ILN196478 IVJ196478 JFF196478 JPB196478 JYX196478 KIT196478 KSP196478 LCL196478 LMH196478 LWD196478 MFZ196478 MPV196478 MZR196478 NJN196478 NTJ196478 ODF196478 ONB196478 OWX196478 PGT196478 PQP196478 QAL196478 QKH196478 QUD196478 RDZ196478 RNV196478 RXR196478 SHN196478 SRJ196478 TBF196478 TLB196478 TUX196478 UET196478 UOP196478 UYL196478 VIH196478 VSD196478 WBZ196478 WLV196478 WVR196478 JF262014 TB262014 ACX262014 AMT262014 AWP262014 BGL262014 BQH262014 CAD262014 CJZ262014 CTV262014 DDR262014 DNN262014 DXJ262014 EHF262014 ERB262014 FAX262014 FKT262014 FUP262014 GEL262014 GOH262014 GYD262014 HHZ262014 HRV262014 IBR262014 ILN262014 IVJ262014 JFF262014 JPB262014 JYX262014 KIT262014 KSP262014 LCL262014 LMH262014 LWD262014 MFZ262014 MPV262014 MZR262014 NJN262014 NTJ262014 ODF262014 ONB262014 OWX262014 PGT262014 PQP262014 QAL262014 QKH262014 QUD262014 RDZ262014 RNV262014 RXR262014 SHN262014 SRJ262014 TBF262014 TLB262014 TUX262014 UET262014 UOP262014 UYL262014 VIH262014 VSD262014 WBZ262014 WLV262014 WVR262014 JF327550 TB327550 ACX327550 AMT327550 AWP327550 BGL327550 BQH327550 CAD327550 CJZ327550 CTV327550 DDR327550 DNN327550 DXJ327550 EHF327550 ERB327550 FAX327550 FKT327550 FUP327550 GEL327550 GOH327550 GYD327550 HHZ327550 HRV327550 IBR327550 ILN327550 IVJ327550 JFF327550 JPB327550 JYX327550 KIT327550 KSP327550 LCL327550 LMH327550 LWD327550 MFZ327550 MPV327550 MZR327550 NJN327550 NTJ327550 ODF327550 ONB327550 OWX327550 PGT327550 PQP327550 QAL327550 QKH327550 QUD327550 RDZ327550 RNV327550 RXR327550 SHN327550 SRJ327550 TBF327550 TLB327550 TUX327550 UET327550 UOP327550 UYL327550 VIH327550 VSD327550 WBZ327550 WLV327550 WVR327550 JF393086 TB393086 ACX393086 AMT393086 AWP393086 BGL393086 BQH393086 CAD393086 CJZ393086 CTV393086 DDR393086 DNN393086 DXJ393086 EHF393086 ERB393086 FAX393086 FKT393086 FUP393086 GEL393086 GOH393086 GYD393086 HHZ393086 HRV393086 IBR393086 ILN393086 IVJ393086 JFF393086 JPB393086 JYX393086 KIT393086 KSP393086 LCL393086 LMH393086 LWD393086 MFZ393086 MPV393086 MZR393086 NJN393086 NTJ393086 ODF393086 ONB393086 OWX393086 PGT393086 PQP393086 QAL393086 QKH393086 QUD393086 RDZ393086 RNV393086 RXR393086 SHN393086 SRJ393086 TBF393086 TLB393086 TUX393086 UET393086 UOP393086 UYL393086 VIH393086 VSD393086 WBZ393086 WLV393086 WVR393086 JF458622 TB458622 ACX458622 AMT458622 AWP458622 BGL458622 BQH458622 CAD458622 CJZ458622 CTV458622 DDR458622 DNN458622 DXJ458622 EHF458622 ERB458622 FAX458622 FKT458622 FUP458622 GEL458622 GOH458622 GYD458622 HHZ458622 HRV458622 IBR458622 ILN458622 IVJ458622 JFF458622 JPB458622 JYX458622 KIT458622 KSP458622 LCL458622 LMH458622 LWD458622 MFZ458622 MPV458622 MZR458622 NJN458622 NTJ458622 ODF458622 ONB458622 OWX458622 PGT458622 PQP458622 QAL458622 QKH458622 QUD458622 RDZ458622 RNV458622 RXR458622 SHN458622 SRJ458622 TBF458622 TLB458622 TUX458622 UET458622 UOP458622 UYL458622 VIH458622 VSD458622 WBZ458622 WLV458622 WVR458622 JF524158 TB524158 ACX524158 AMT524158 AWP524158 BGL524158 BQH524158 CAD524158 CJZ524158 CTV524158 DDR524158 DNN524158 DXJ524158 EHF524158 ERB524158 FAX524158 FKT524158 FUP524158 GEL524158 GOH524158 GYD524158 HHZ524158 HRV524158 IBR524158 ILN524158 IVJ524158 JFF524158 JPB524158 JYX524158 KIT524158 KSP524158 LCL524158 LMH524158 LWD524158 MFZ524158 MPV524158 MZR524158 NJN524158 NTJ524158 ODF524158 ONB524158 OWX524158 PGT524158 PQP524158 QAL524158 QKH524158 QUD524158 RDZ524158 RNV524158 RXR524158 SHN524158 SRJ524158 TBF524158 TLB524158 TUX524158 UET524158 UOP524158 UYL524158 VIH524158 VSD524158 WBZ524158 WLV524158 WVR524158 JF589694 TB589694 ACX589694 AMT589694 AWP589694 BGL589694 BQH589694 CAD589694 CJZ589694 CTV589694 DDR589694 DNN589694 DXJ589694 EHF589694 ERB589694 FAX589694 FKT589694 FUP589694 GEL589694 GOH589694 GYD589694 HHZ589694 HRV589694 IBR589694 ILN589694 IVJ589694 JFF589694 JPB589694 JYX589694 KIT589694 KSP589694 LCL589694 LMH589694 LWD589694 MFZ589694 MPV589694 MZR589694 NJN589694 NTJ589694 ODF589694 ONB589694 OWX589694 PGT589694 PQP589694 QAL589694 QKH589694 QUD589694 RDZ589694 RNV589694 RXR589694 SHN589694 SRJ589694 TBF589694 TLB589694 TUX589694 UET589694 UOP589694 UYL589694 VIH589694 VSD589694 WBZ589694 WLV589694 WVR589694 JF655230 TB655230 ACX655230 AMT655230 AWP655230 BGL655230 BQH655230 CAD655230 CJZ655230 CTV655230 DDR655230 DNN655230 DXJ655230 EHF655230 ERB655230 FAX655230 FKT655230 FUP655230 GEL655230 GOH655230 GYD655230 HHZ655230 HRV655230 IBR655230 ILN655230 IVJ655230 JFF655230 JPB655230 JYX655230 KIT655230 KSP655230 LCL655230 LMH655230 LWD655230 MFZ655230 MPV655230 MZR655230 NJN655230 NTJ655230 ODF655230 ONB655230 OWX655230 PGT655230 PQP655230 QAL655230 QKH655230 QUD655230 RDZ655230 RNV655230 RXR655230 SHN655230 SRJ655230 TBF655230 TLB655230 TUX655230 UET655230 UOP655230 UYL655230 VIH655230 VSD655230 WBZ655230 WLV655230 WVR655230 JF720766 TB720766 ACX720766 AMT720766 AWP720766 BGL720766 BQH720766 CAD720766 CJZ720766 CTV720766 DDR720766 DNN720766 DXJ720766 EHF720766 ERB720766 FAX720766 FKT720766 FUP720766 GEL720766 GOH720766 GYD720766 HHZ720766 HRV720766 IBR720766 ILN720766 IVJ720766 JFF720766 JPB720766 JYX720766 KIT720766 KSP720766 LCL720766 LMH720766 LWD720766 MFZ720766 MPV720766 MZR720766 NJN720766 NTJ720766 ODF720766 ONB720766 OWX720766 PGT720766 PQP720766 QAL720766 QKH720766 QUD720766 RDZ720766 RNV720766 RXR720766 SHN720766 SRJ720766 TBF720766 TLB720766 TUX720766 UET720766 UOP720766 UYL720766 VIH720766 VSD720766 WBZ720766 WLV720766 WVR720766 JF786302 TB786302 ACX786302 AMT786302 AWP786302 BGL786302 BQH786302 CAD786302 CJZ786302 CTV786302 DDR786302 DNN786302 DXJ786302 EHF786302 ERB786302 FAX786302 FKT786302 FUP786302 GEL786302 GOH786302 GYD786302 HHZ786302 HRV786302 IBR786302 ILN786302 IVJ786302 JFF786302 JPB786302 JYX786302 KIT786302 KSP786302 LCL786302 LMH786302 LWD786302 MFZ786302 MPV786302 MZR786302 NJN786302 NTJ786302 ODF786302 ONB786302 OWX786302 PGT786302 PQP786302 QAL786302 QKH786302 QUD786302 RDZ786302 RNV786302 RXR786302 SHN786302 SRJ786302 TBF786302 TLB786302 TUX786302 UET786302 UOP786302 UYL786302 VIH786302 VSD786302 WBZ786302 WLV786302 WVR786302 JF851838 TB851838 ACX851838 AMT851838 AWP851838 BGL851838 BQH851838 CAD851838 CJZ851838 CTV851838 DDR851838 DNN851838 DXJ851838 EHF851838 ERB851838 FAX851838 FKT851838 FUP851838 GEL851838 GOH851838 GYD851838 HHZ851838 HRV851838 IBR851838 ILN851838 IVJ851838 JFF851838 JPB851838 JYX851838 KIT851838 KSP851838 LCL851838 LMH851838 LWD851838 MFZ851838 MPV851838 MZR851838 NJN851838 NTJ851838 ODF851838 ONB851838 OWX851838 PGT851838 PQP851838 QAL851838 QKH851838 QUD851838 RDZ851838 RNV851838 RXR851838 SHN851838 SRJ851838 TBF851838 TLB851838 TUX851838 UET851838 UOP851838 UYL851838 VIH851838 VSD851838 WBZ851838 WLV851838 WVR851838 JF917374 TB917374 ACX917374 AMT917374 AWP917374 BGL917374 BQH917374 CAD917374 CJZ917374 CTV917374 DDR917374 DNN917374 DXJ917374 EHF917374 ERB917374 FAX917374 FKT917374 FUP917374 GEL917374 GOH917374 GYD917374 HHZ917374 HRV917374 IBR917374 ILN917374 IVJ917374 JFF917374 JPB917374 JYX917374 KIT917374 KSP917374 LCL917374 LMH917374 LWD917374 MFZ917374 MPV917374 MZR917374 NJN917374 NTJ917374 ODF917374 ONB917374 OWX917374 PGT917374 PQP917374 QAL917374 QKH917374 QUD917374 RDZ917374 RNV917374 RXR917374 SHN917374 SRJ917374 TBF917374 TLB917374 TUX917374 UET917374 UOP917374 UYL917374 VIH917374 VSD917374 WBZ917374 WLV917374 WVR917374 JF982910 TB982910 ACX982910 AMT982910 AWP982910 BGL982910 BQH982910 CAD982910 CJZ982910 CTV982910 DDR982910 DNN982910 DXJ982910 EHF982910 ERB982910 FAX982910 FKT982910 FUP982910 GEL982910 GOH982910 GYD982910 HHZ982910 HRV982910 IBR982910 ILN982910 IVJ982910 JFF982910 JPB982910 JYX982910 KIT982910 KSP982910 LCL982910 LMH982910 LWD982910 MFZ982910 MPV982910 MZR982910 NJN982910 NTJ982910 ODF982910 ONB982910 OWX982910 PGT982910 PQP982910 QAL982910 QKH982910 QUD982910 RDZ982910 RNV982910 RXR982910 SHN982910 SRJ982910 TBF982910 TLB982910 TUX982910 UET982910 UOP982910 UYL982910 VIH982910 VSD982910 WBZ982910 WLV982910 WVR982910" xr:uid="{C258BA1B-9BAC-4D66-B431-34BB6786CE7F}">
      <formula1>JE65429</formula1>
      <formula2>JF65429</formula2>
    </dataValidation>
    <dataValidation type="date" allowBlank="1" showInputMessage="1" showErrorMessage="1" errorTitle="Date Format" error="Please insert date in format &quot;10-Apr-2014&quot;" sqref="J65390:L65390 JE65390:JF65390 TA65390:TB65390 ACW65390:ACX65390 AMS65390:AMT65390 AWO65390:AWP65390 BGK65390:BGL65390 BQG65390:BQH65390 CAC65390:CAD65390 CJY65390:CJZ65390 CTU65390:CTV65390 DDQ65390:DDR65390 DNM65390:DNN65390 DXI65390:DXJ65390 EHE65390:EHF65390 ERA65390:ERB65390 FAW65390:FAX65390 FKS65390:FKT65390 FUO65390:FUP65390 GEK65390:GEL65390 GOG65390:GOH65390 GYC65390:GYD65390 HHY65390:HHZ65390 HRU65390:HRV65390 IBQ65390:IBR65390 ILM65390:ILN65390 IVI65390:IVJ65390 JFE65390:JFF65390 JPA65390:JPB65390 JYW65390:JYX65390 KIS65390:KIT65390 KSO65390:KSP65390 LCK65390:LCL65390 LMG65390:LMH65390 LWC65390:LWD65390 MFY65390:MFZ65390 MPU65390:MPV65390 MZQ65390:MZR65390 NJM65390:NJN65390 NTI65390:NTJ65390 ODE65390:ODF65390 ONA65390:ONB65390 OWW65390:OWX65390 PGS65390:PGT65390 PQO65390:PQP65390 QAK65390:QAL65390 QKG65390:QKH65390 QUC65390:QUD65390 RDY65390:RDZ65390 RNU65390:RNV65390 RXQ65390:RXR65390 SHM65390:SHN65390 SRI65390:SRJ65390 TBE65390:TBF65390 TLA65390:TLB65390 TUW65390:TUX65390 UES65390:UET65390 UOO65390:UOP65390 UYK65390:UYL65390 VIG65390:VIH65390 VSC65390:VSD65390 WBY65390:WBZ65390 WLU65390:WLV65390 WVQ65390:WVR65390 J130926:L130926 JE130926:JF130926 TA130926:TB130926 ACW130926:ACX130926 AMS130926:AMT130926 AWO130926:AWP130926 BGK130926:BGL130926 BQG130926:BQH130926 CAC130926:CAD130926 CJY130926:CJZ130926 CTU130926:CTV130926 DDQ130926:DDR130926 DNM130926:DNN130926 DXI130926:DXJ130926 EHE130926:EHF130926 ERA130926:ERB130926 FAW130926:FAX130926 FKS130926:FKT130926 FUO130926:FUP130926 GEK130926:GEL130926 GOG130926:GOH130926 GYC130926:GYD130926 HHY130926:HHZ130926 HRU130926:HRV130926 IBQ130926:IBR130926 ILM130926:ILN130926 IVI130926:IVJ130926 JFE130926:JFF130926 JPA130926:JPB130926 JYW130926:JYX130926 KIS130926:KIT130926 KSO130926:KSP130926 LCK130926:LCL130926 LMG130926:LMH130926 LWC130926:LWD130926 MFY130926:MFZ130926 MPU130926:MPV130926 MZQ130926:MZR130926 NJM130926:NJN130926 NTI130926:NTJ130926 ODE130926:ODF130926 ONA130926:ONB130926 OWW130926:OWX130926 PGS130926:PGT130926 PQO130926:PQP130926 QAK130926:QAL130926 QKG130926:QKH130926 QUC130926:QUD130926 RDY130926:RDZ130926 RNU130926:RNV130926 RXQ130926:RXR130926 SHM130926:SHN130926 SRI130926:SRJ130926 TBE130926:TBF130926 TLA130926:TLB130926 TUW130926:TUX130926 UES130926:UET130926 UOO130926:UOP130926 UYK130926:UYL130926 VIG130926:VIH130926 VSC130926:VSD130926 WBY130926:WBZ130926 WLU130926:WLV130926 WVQ130926:WVR130926 J196462:L196462 JE196462:JF196462 TA196462:TB196462 ACW196462:ACX196462 AMS196462:AMT196462 AWO196462:AWP196462 BGK196462:BGL196462 BQG196462:BQH196462 CAC196462:CAD196462 CJY196462:CJZ196462 CTU196462:CTV196462 DDQ196462:DDR196462 DNM196462:DNN196462 DXI196462:DXJ196462 EHE196462:EHF196462 ERA196462:ERB196462 FAW196462:FAX196462 FKS196462:FKT196462 FUO196462:FUP196462 GEK196462:GEL196462 GOG196462:GOH196462 GYC196462:GYD196462 HHY196462:HHZ196462 HRU196462:HRV196462 IBQ196462:IBR196462 ILM196462:ILN196462 IVI196462:IVJ196462 JFE196462:JFF196462 JPA196462:JPB196462 JYW196462:JYX196462 KIS196462:KIT196462 KSO196462:KSP196462 LCK196462:LCL196462 LMG196462:LMH196462 LWC196462:LWD196462 MFY196462:MFZ196462 MPU196462:MPV196462 MZQ196462:MZR196462 NJM196462:NJN196462 NTI196462:NTJ196462 ODE196462:ODF196462 ONA196462:ONB196462 OWW196462:OWX196462 PGS196462:PGT196462 PQO196462:PQP196462 QAK196462:QAL196462 QKG196462:QKH196462 QUC196462:QUD196462 RDY196462:RDZ196462 RNU196462:RNV196462 RXQ196462:RXR196462 SHM196462:SHN196462 SRI196462:SRJ196462 TBE196462:TBF196462 TLA196462:TLB196462 TUW196462:TUX196462 UES196462:UET196462 UOO196462:UOP196462 UYK196462:UYL196462 VIG196462:VIH196462 VSC196462:VSD196462 WBY196462:WBZ196462 WLU196462:WLV196462 WVQ196462:WVR196462 J261998:L261998 JE261998:JF261998 TA261998:TB261998 ACW261998:ACX261998 AMS261998:AMT261998 AWO261998:AWP261998 BGK261998:BGL261998 BQG261998:BQH261998 CAC261998:CAD261998 CJY261998:CJZ261998 CTU261998:CTV261998 DDQ261998:DDR261998 DNM261998:DNN261998 DXI261998:DXJ261998 EHE261998:EHF261998 ERA261998:ERB261998 FAW261998:FAX261998 FKS261998:FKT261998 FUO261998:FUP261998 GEK261998:GEL261998 GOG261998:GOH261998 GYC261998:GYD261998 HHY261998:HHZ261998 HRU261998:HRV261998 IBQ261998:IBR261998 ILM261998:ILN261998 IVI261998:IVJ261998 JFE261998:JFF261998 JPA261998:JPB261998 JYW261998:JYX261998 KIS261998:KIT261998 KSO261998:KSP261998 LCK261998:LCL261998 LMG261998:LMH261998 LWC261998:LWD261998 MFY261998:MFZ261998 MPU261998:MPV261998 MZQ261998:MZR261998 NJM261998:NJN261998 NTI261998:NTJ261998 ODE261998:ODF261998 ONA261998:ONB261998 OWW261998:OWX261998 PGS261998:PGT261998 PQO261998:PQP261998 QAK261998:QAL261998 QKG261998:QKH261998 QUC261998:QUD261998 RDY261998:RDZ261998 RNU261998:RNV261998 RXQ261998:RXR261998 SHM261998:SHN261998 SRI261998:SRJ261998 TBE261998:TBF261998 TLA261998:TLB261998 TUW261998:TUX261998 UES261998:UET261998 UOO261998:UOP261998 UYK261998:UYL261998 VIG261998:VIH261998 VSC261998:VSD261998 WBY261998:WBZ261998 WLU261998:WLV261998 WVQ261998:WVR261998 J327534:L327534 JE327534:JF327534 TA327534:TB327534 ACW327534:ACX327534 AMS327534:AMT327534 AWO327534:AWP327534 BGK327534:BGL327534 BQG327534:BQH327534 CAC327534:CAD327534 CJY327534:CJZ327534 CTU327534:CTV327534 DDQ327534:DDR327534 DNM327534:DNN327534 DXI327534:DXJ327534 EHE327534:EHF327534 ERA327534:ERB327534 FAW327534:FAX327534 FKS327534:FKT327534 FUO327534:FUP327534 GEK327534:GEL327534 GOG327534:GOH327534 GYC327534:GYD327534 HHY327534:HHZ327534 HRU327534:HRV327534 IBQ327534:IBR327534 ILM327534:ILN327534 IVI327534:IVJ327534 JFE327534:JFF327534 JPA327534:JPB327534 JYW327534:JYX327534 KIS327534:KIT327534 KSO327534:KSP327534 LCK327534:LCL327534 LMG327534:LMH327534 LWC327534:LWD327534 MFY327534:MFZ327534 MPU327534:MPV327534 MZQ327534:MZR327534 NJM327534:NJN327534 NTI327534:NTJ327534 ODE327534:ODF327534 ONA327534:ONB327534 OWW327534:OWX327534 PGS327534:PGT327534 PQO327534:PQP327534 QAK327534:QAL327534 QKG327534:QKH327534 QUC327534:QUD327534 RDY327534:RDZ327534 RNU327534:RNV327534 RXQ327534:RXR327534 SHM327534:SHN327534 SRI327534:SRJ327534 TBE327534:TBF327534 TLA327534:TLB327534 TUW327534:TUX327534 UES327534:UET327534 UOO327534:UOP327534 UYK327534:UYL327534 VIG327534:VIH327534 VSC327534:VSD327534 WBY327534:WBZ327534 WLU327534:WLV327534 WVQ327534:WVR327534 J393070:L393070 JE393070:JF393070 TA393070:TB393070 ACW393070:ACX393070 AMS393070:AMT393070 AWO393070:AWP393070 BGK393070:BGL393070 BQG393070:BQH393070 CAC393070:CAD393070 CJY393070:CJZ393070 CTU393070:CTV393070 DDQ393070:DDR393070 DNM393070:DNN393070 DXI393070:DXJ393070 EHE393070:EHF393070 ERA393070:ERB393070 FAW393070:FAX393070 FKS393070:FKT393070 FUO393070:FUP393070 GEK393070:GEL393070 GOG393070:GOH393070 GYC393070:GYD393070 HHY393070:HHZ393070 HRU393070:HRV393070 IBQ393070:IBR393070 ILM393070:ILN393070 IVI393070:IVJ393070 JFE393070:JFF393070 JPA393070:JPB393070 JYW393070:JYX393070 KIS393070:KIT393070 KSO393070:KSP393070 LCK393070:LCL393070 LMG393070:LMH393070 LWC393070:LWD393070 MFY393070:MFZ393070 MPU393070:MPV393070 MZQ393070:MZR393070 NJM393070:NJN393070 NTI393070:NTJ393070 ODE393070:ODF393070 ONA393070:ONB393070 OWW393070:OWX393070 PGS393070:PGT393070 PQO393070:PQP393070 QAK393070:QAL393070 QKG393070:QKH393070 QUC393070:QUD393070 RDY393070:RDZ393070 RNU393070:RNV393070 RXQ393070:RXR393070 SHM393070:SHN393070 SRI393070:SRJ393070 TBE393070:TBF393070 TLA393070:TLB393070 TUW393070:TUX393070 UES393070:UET393070 UOO393070:UOP393070 UYK393070:UYL393070 VIG393070:VIH393070 VSC393070:VSD393070 WBY393070:WBZ393070 WLU393070:WLV393070 WVQ393070:WVR393070 J458606:L458606 JE458606:JF458606 TA458606:TB458606 ACW458606:ACX458606 AMS458606:AMT458606 AWO458606:AWP458606 BGK458606:BGL458606 BQG458606:BQH458606 CAC458606:CAD458606 CJY458606:CJZ458606 CTU458606:CTV458606 DDQ458606:DDR458606 DNM458606:DNN458606 DXI458606:DXJ458606 EHE458606:EHF458606 ERA458606:ERB458606 FAW458606:FAX458606 FKS458606:FKT458606 FUO458606:FUP458606 GEK458606:GEL458606 GOG458606:GOH458606 GYC458606:GYD458606 HHY458606:HHZ458606 HRU458606:HRV458606 IBQ458606:IBR458606 ILM458606:ILN458606 IVI458606:IVJ458606 JFE458606:JFF458606 JPA458606:JPB458606 JYW458606:JYX458606 KIS458606:KIT458606 KSO458606:KSP458606 LCK458606:LCL458606 LMG458606:LMH458606 LWC458606:LWD458606 MFY458606:MFZ458606 MPU458606:MPV458606 MZQ458606:MZR458606 NJM458606:NJN458606 NTI458606:NTJ458606 ODE458606:ODF458606 ONA458606:ONB458606 OWW458606:OWX458606 PGS458606:PGT458606 PQO458606:PQP458606 QAK458606:QAL458606 QKG458606:QKH458606 QUC458606:QUD458606 RDY458606:RDZ458606 RNU458606:RNV458606 RXQ458606:RXR458606 SHM458606:SHN458606 SRI458606:SRJ458606 TBE458606:TBF458606 TLA458606:TLB458606 TUW458606:TUX458606 UES458606:UET458606 UOO458606:UOP458606 UYK458606:UYL458606 VIG458606:VIH458606 VSC458606:VSD458606 WBY458606:WBZ458606 WLU458606:WLV458606 WVQ458606:WVR458606 J524142:L524142 JE524142:JF524142 TA524142:TB524142 ACW524142:ACX524142 AMS524142:AMT524142 AWO524142:AWP524142 BGK524142:BGL524142 BQG524142:BQH524142 CAC524142:CAD524142 CJY524142:CJZ524142 CTU524142:CTV524142 DDQ524142:DDR524142 DNM524142:DNN524142 DXI524142:DXJ524142 EHE524142:EHF524142 ERA524142:ERB524142 FAW524142:FAX524142 FKS524142:FKT524142 FUO524142:FUP524142 GEK524142:GEL524142 GOG524142:GOH524142 GYC524142:GYD524142 HHY524142:HHZ524142 HRU524142:HRV524142 IBQ524142:IBR524142 ILM524142:ILN524142 IVI524142:IVJ524142 JFE524142:JFF524142 JPA524142:JPB524142 JYW524142:JYX524142 KIS524142:KIT524142 KSO524142:KSP524142 LCK524142:LCL524142 LMG524142:LMH524142 LWC524142:LWD524142 MFY524142:MFZ524142 MPU524142:MPV524142 MZQ524142:MZR524142 NJM524142:NJN524142 NTI524142:NTJ524142 ODE524142:ODF524142 ONA524142:ONB524142 OWW524142:OWX524142 PGS524142:PGT524142 PQO524142:PQP524142 QAK524142:QAL524142 QKG524142:QKH524142 QUC524142:QUD524142 RDY524142:RDZ524142 RNU524142:RNV524142 RXQ524142:RXR524142 SHM524142:SHN524142 SRI524142:SRJ524142 TBE524142:TBF524142 TLA524142:TLB524142 TUW524142:TUX524142 UES524142:UET524142 UOO524142:UOP524142 UYK524142:UYL524142 VIG524142:VIH524142 VSC524142:VSD524142 WBY524142:WBZ524142 WLU524142:WLV524142 WVQ524142:WVR524142 J589678:L589678 JE589678:JF589678 TA589678:TB589678 ACW589678:ACX589678 AMS589678:AMT589678 AWO589678:AWP589678 BGK589678:BGL589678 BQG589678:BQH589678 CAC589678:CAD589678 CJY589678:CJZ589678 CTU589678:CTV589678 DDQ589678:DDR589678 DNM589678:DNN589678 DXI589678:DXJ589678 EHE589678:EHF589678 ERA589678:ERB589678 FAW589678:FAX589678 FKS589678:FKT589678 FUO589678:FUP589678 GEK589678:GEL589678 GOG589678:GOH589678 GYC589678:GYD589678 HHY589678:HHZ589678 HRU589678:HRV589678 IBQ589678:IBR589678 ILM589678:ILN589678 IVI589678:IVJ589678 JFE589678:JFF589678 JPA589678:JPB589678 JYW589678:JYX589678 KIS589678:KIT589678 KSO589678:KSP589678 LCK589678:LCL589678 LMG589678:LMH589678 LWC589678:LWD589678 MFY589678:MFZ589678 MPU589678:MPV589678 MZQ589678:MZR589678 NJM589678:NJN589678 NTI589678:NTJ589678 ODE589678:ODF589678 ONA589678:ONB589678 OWW589678:OWX589678 PGS589678:PGT589678 PQO589678:PQP589678 QAK589678:QAL589678 QKG589678:QKH589678 QUC589678:QUD589678 RDY589678:RDZ589678 RNU589678:RNV589678 RXQ589678:RXR589678 SHM589678:SHN589678 SRI589678:SRJ589678 TBE589678:TBF589678 TLA589678:TLB589678 TUW589678:TUX589678 UES589678:UET589678 UOO589678:UOP589678 UYK589678:UYL589678 VIG589678:VIH589678 VSC589678:VSD589678 WBY589678:WBZ589678 WLU589678:WLV589678 WVQ589678:WVR589678 J655214:L655214 JE655214:JF655214 TA655214:TB655214 ACW655214:ACX655214 AMS655214:AMT655214 AWO655214:AWP655214 BGK655214:BGL655214 BQG655214:BQH655214 CAC655214:CAD655214 CJY655214:CJZ655214 CTU655214:CTV655214 DDQ655214:DDR655214 DNM655214:DNN655214 DXI655214:DXJ655214 EHE655214:EHF655214 ERA655214:ERB655214 FAW655214:FAX655214 FKS655214:FKT655214 FUO655214:FUP655214 GEK655214:GEL655214 GOG655214:GOH655214 GYC655214:GYD655214 HHY655214:HHZ655214 HRU655214:HRV655214 IBQ655214:IBR655214 ILM655214:ILN655214 IVI655214:IVJ655214 JFE655214:JFF655214 JPA655214:JPB655214 JYW655214:JYX655214 KIS655214:KIT655214 KSO655214:KSP655214 LCK655214:LCL655214 LMG655214:LMH655214 LWC655214:LWD655214 MFY655214:MFZ655214 MPU655214:MPV655214 MZQ655214:MZR655214 NJM655214:NJN655214 NTI655214:NTJ655214 ODE655214:ODF655214 ONA655214:ONB655214 OWW655214:OWX655214 PGS655214:PGT655214 PQO655214:PQP655214 QAK655214:QAL655214 QKG655214:QKH655214 QUC655214:QUD655214 RDY655214:RDZ655214 RNU655214:RNV655214 RXQ655214:RXR655214 SHM655214:SHN655214 SRI655214:SRJ655214 TBE655214:TBF655214 TLA655214:TLB655214 TUW655214:TUX655214 UES655214:UET655214 UOO655214:UOP655214 UYK655214:UYL655214 VIG655214:VIH655214 VSC655214:VSD655214 WBY655214:WBZ655214 WLU655214:WLV655214 WVQ655214:WVR655214 J720750:L720750 JE720750:JF720750 TA720750:TB720750 ACW720750:ACX720750 AMS720750:AMT720750 AWO720750:AWP720750 BGK720750:BGL720750 BQG720750:BQH720750 CAC720750:CAD720750 CJY720750:CJZ720750 CTU720750:CTV720750 DDQ720750:DDR720750 DNM720750:DNN720750 DXI720750:DXJ720750 EHE720750:EHF720750 ERA720750:ERB720750 FAW720750:FAX720750 FKS720750:FKT720750 FUO720750:FUP720750 GEK720750:GEL720750 GOG720750:GOH720750 GYC720750:GYD720750 HHY720750:HHZ720750 HRU720750:HRV720750 IBQ720750:IBR720750 ILM720750:ILN720750 IVI720750:IVJ720750 JFE720750:JFF720750 JPA720750:JPB720750 JYW720750:JYX720750 KIS720750:KIT720750 KSO720750:KSP720750 LCK720750:LCL720750 LMG720750:LMH720750 LWC720750:LWD720750 MFY720750:MFZ720750 MPU720750:MPV720750 MZQ720750:MZR720750 NJM720750:NJN720750 NTI720750:NTJ720750 ODE720750:ODF720750 ONA720750:ONB720750 OWW720750:OWX720750 PGS720750:PGT720750 PQO720750:PQP720750 QAK720750:QAL720750 QKG720750:QKH720750 QUC720750:QUD720750 RDY720750:RDZ720750 RNU720750:RNV720750 RXQ720750:RXR720750 SHM720750:SHN720750 SRI720750:SRJ720750 TBE720750:TBF720750 TLA720750:TLB720750 TUW720750:TUX720750 UES720750:UET720750 UOO720750:UOP720750 UYK720750:UYL720750 VIG720750:VIH720750 VSC720750:VSD720750 WBY720750:WBZ720750 WLU720750:WLV720750 WVQ720750:WVR720750 J786286:L786286 JE786286:JF786286 TA786286:TB786286 ACW786286:ACX786286 AMS786286:AMT786286 AWO786286:AWP786286 BGK786286:BGL786286 BQG786286:BQH786286 CAC786286:CAD786286 CJY786286:CJZ786286 CTU786286:CTV786286 DDQ786286:DDR786286 DNM786286:DNN786286 DXI786286:DXJ786286 EHE786286:EHF786286 ERA786286:ERB786286 FAW786286:FAX786286 FKS786286:FKT786286 FUO786286:FUP786286 GEK786286:GEL786286 GOG786286:GOH786286 GYC786286:GYD786286 HHY786286:HHZ786286 HRU786286:HRV786286 IBQ786286:IBR786286 ILM786286:ILN786286 IVI786286:IVJ786286 JFE786286:JFF786286 JPA786286:JPB786286 JYW786286:JYX786286 KIS786286:KIT786286 KSO786286:KSP786286 LCK786286:LCL786286 LMG786286:LMH786286 LWC786286:LWD786286 MFY786286:MFZ786286 MPU786286:MPV786286 MZQ786286:MZR786286 NJM786286:NJN786286 NTI786286:NTJ786286 ODE786286:ODF786286 ONA786286:ONB786286 OWW786286:OWX786286 PGS786286:PGT786286 PQO786286:PQP786286 QAK786286:QAL786286 QKG786286:QKH786286 QUC786286:QUD786286 RDY786286:RDZ786286 RNU786286:RNV786286 RXQ786286:RXR786286 SHM786286:SHN786286 SRI786286:SRJ786286 TBE786286:TBF786286 TLA786286:TLB786286 TUW786286:TUX786286 UES786286:UET786286 UOO786286:UOP786286 UYK786286:UYL786286 VIG786286:VIH786286 VSC786286:VSD786286 WBY786286:WBZ786286 WLU786286:WLV786286 WVQ786286:WVR786286 J851822:L851822 JE851822:JF851822 TA851822:TB851822 ACW851822:ACX851822 AMS851822:AMT851822 AWO851822:AWP851822 BGK851822:BGL851822 BQG851822:BQH851822 CAC851822:CAD851822 CJY851822:CJZ851822 CTU851822:CTV851822 DDQ851822:DDR851822 DNM851822:DNN851822 DXI851822:DXJ851822 EHE851822:EHF851822 ERA851822:ERB851822 FAW851822:FAX851822 FKS851822:FKT851822 FUO851822:FUP851822 GEK851822:GEL851822 GOG851822:GOH851822 GYC851822:GYD851822 HHY851822:HHZ851822 HRU851822:HRV851822 IBQ851822:IBR851822 ILM851822:ILN851822 IVI851822:IVJ851822 JFE851822:JFF851822 JPA851822:JPB851822 JYW851822:JYX851822 KIS851822:KIT851822 KSO851822:KSP851822 LCK851822:LCL851822 LMG851822:LMH851822 LWC851822:LWD851822 MFY851822:MFZ851822 MPU851822:MPV851822 MZQ851822:MZR851822 NJM851822:NJN851822 NTI851822:NTJ851822 ODE851822:ODF851822 ONA851822:ONB851822 OWW851822:OWX851822 PGS851822:PGT851822 PQO851822:PQP851822 QAK851822:QAL851822 QKG851822:QKH851822 QUC851822:QUD851822 RDY851822:RDZ851822 RNU851822:RNV851822 RXQ851822:RXR851822 SHM851822:SHN851822 SRI851822:SRJ851822 TBE851822:TBF851822 TLA851822:TLB851822 TUW851822:TUX851822 UES851822:UET851822 UOO851822:UOP851822 UYK851822:UYL851822 VIG851822:VIH851822 VSC851822:VSD851822 WBY851822:WBZ851822 WLU851822:WLV851822 WVQ851822:WVR851822 J917358:L917358 JE917358:JF917358 TA917358:TB917358 ACW917358:ACX917358 AMS917358:AMT917358 AWO917358:AWP917358 BGK917358:BGL917358 BQG917358:BQH917358 CAC917358:CAD917358 CJY917358:CJZ917358 CTU917358:CTV917358 DDQ917358:DDR917358 DNM917358:DNN917358 DXI917358:DXJ917358 EHE917358:EHF917358 ERA917358:ERB917358 FAW917358:FAX917358 FKS917358:FKT917358 FUO917358:FUP917358 GEK917358:GEL917358 GOG917358:GOH917358 GYC917358:GYD917358 HHY917358:HHZ917358 HRU917358:HRV917358 IBQ917358:IBR917358 ILM917358:ILN917358 IVI917358:IVJ917358 JFE917358:JFF917358 JPA917358:JPB917358 JYW917358:JYX917358 KIS917358:KIT917358 KSO917358:KSP917358 LCK917358:LCL917358 LMG917358:LMH917358 LWC917358:LWD917358 MFY917358:MFZ917358 MPU917358:MPV917358 MZQ917358:MZR917358 NJM917358:NJN917358 NTI917358:NTJ917358 ODE917358:ODF917358 ONA917358:ONB917358 OWW917358:OWX917358 PGS917358:PGT917358 PQO917358:PQP917358 QAK917358:QAL917358 QKG917358:QKH917358 QUC917358:QUD917358 RDY917358:RDZ917358 RNU917358:RNV917358 RXQ917358:RXR917358 SHM917358:SHN917358 SRI917358:SRJ917358 TBE917358:TBF917358 TLA917358:TLB917358 TUW917358:TUX917358 UES917358:UET917358 UOO917358:UOP917358 UYK917358:UYL917358 VIG917358:VIH917358 VSC917358:VSD917358 WBY917358:WBZ917358 WLU917358:WLV917358 WVQ917358:WVR917358 J982894:L982894 JE982894:JF982894 TA982894:TB982894 ACW982894:ACX982894 AMS982894:AMT982894 AWO982894:AWP982894 BGK982894:BGL982894 BQG982894:BQH982894 CAC982894:CAD982894 CJY982894:CJZ982894 CTU982894:CTV982894 DDQ982894:DDR982894 DNM982894:DNN982894 DXI982894:DXJ982894 EHE982894:EHF982894 ERA982894:ERB982894 FAW982894:FAX982894 FKS982894:FKT982894 FUO982894:FUP982894 GEK982894:GEL982894 GOG982894:GOH982894 GYC982894:GYD982894 HHY982894:HHZ982894 HRU982894:HRV982894 IBQ982894:IBR982894 ILM982894:ILN982894 IVI982894:IVJ982894 JFE982894:JFF982894 JPA982894:JPB982894 JYW982894:JYX982894 KIS982894:KIT982894 KSO982894:KSP982894 LCK982894:LCL982894 LMG982894:LMH982894 LWC982894:LWD982894 MFY982894:MFZ982894 MPU982894:MPV982894 MZQ982894:MZR982894 NJM982894:NJN982894 NTI982894:NTJ982894 ODE982894:ODF982894 ONA982894:ONB982894 OWW982894:OWX982894 PGS982894:PGT982894 PQO982894:PQP982894 QAK982894:QAL982894 QKG982894:QKH982894 QUC982894:QUD982894 RDY982894:RDZ982894 RNU982894:RNV982894 RXQ982894:RXR982894 SHM982894:SHN982894 SRI982894:SRJ982894 TBE982894:TBF982894 TLA982894:TLB982894 TUW982894:TUX982894 UES982894:UET982894 UOO982894:UOP982894 UYK982894:UYL982894 VIG982894:VIH982894 VSC982894:VSD982894 WBY982894:WBZ982894 WLU982894:WLV982894 WVQ982894:WVR982894 J65407:L65407 JE65407:JF65407 TA65407:TB65407 ACW65407:ACX65407 AMS65407:AMT65407 AWO65407:AWP65407 BGK65407:BGL65407 BQG65407:BQH65407 CAC65407:CAD65407 CJY65407:CJZ65407 CTU65407:CTV65407 DDQ65407:DDR65407 DNM65407:DNN65407 DXI65407:DXJ65407 EHE65407:EHF65407 ERA65407:ERB65407 FAW65407:FAX65407 FKS65407:FKT65407 FUO65407:FUP65407 GEK65407:GEL65407 GOG65407:GOH65407 GYC65407:GYD65407 HHY65407:HHZ65407 HRU65407:HRV65407 IBQ65407:IBR65407 ILM65407:ILN65407 IVI65407:IVJ65407 JFE65407:JFF65407 JPA65407:JPB65407 JYW65407:JYX65407 KIS65407:KIT65407 KSO65407:KSP65407 LCK65407:LCL65407 LMG65407:LMH65407 LWC65407:LWD65407 MFY65407:MFZ65407 MPU65407:MPV65407 MZQ65407:MZR65407 NJM65407:NJN65407 NTI65407:NTJ65407 ODE65407:ODF65407 ONA65407:ONB65407 OWW65407:OWX65407 PGS65407:PGT65407 PQO65407:PQP65407 QAK65407:QAL65407 QKG65407:QKH65407 QUC65407:QUD65407 RDY65407:RDZ65407 RNU65407:RNV65407 RXQ65407:RXR65407 SHM65407:SHN65407 SRI65407:SRJ65407 TBE65407:TBF65407 TLA65407:TLB65407 TUW65407:TUX65407 UES65407:UET65407 UOO65407:UOP65407 UYK65407:UYL65407 VIG65407:VIH65407 VSC65407:VSD65407 WBY65407:WBZ65407 WLU65407:WLV65407 WVQ65407:WVR65407 J130943:L130943 JE130943:JF130943 TA130943:TB130943 ACW130943:ACX130943 AMS130943:AMT130943 AWO130943:AWP130943 BGK130943:BGL130943 BQG130943:BQH130943 CAC130943:CAD130943 CJY130943:CJZ130943 CTU130943:CTV130943 DDQ130943:DDR130943 DNM130943:DNN130943 DXI130943:DXJ130943 EHE130943:EHF130943 ERA130943:ERB130943 FAW130943:FAX130943 FKS130943:FKT130943 FUO130943:FUP130943 GEK130943:GEL130943 GOG130943:GOH130943 GYC130943:GYD130943 HHY130943:HHZ130943 HRU130943:HRV130943 IBQ130943:IBR130943 ILM130943:ILN130943 IVI130943:IVJ130943 JFE130943:JFF130943 JPA130943:JPB130943 JYW130943:JYX130943 KIS130943:KIT130943 KSO130943:KSP130943 LCK130943:LCL130943 LMG130943:LMH130943 LWC130943:LWD130943 MFY130943:MFZ130943 MPU130943:MPV130943 MZQ130943:MZR130943 NJM130943:NJN130943 NTI130943:NTJ130943 ODE130943:ODF130943 ONA130943:ONB130943 OWW130943:OWX130943 PGS130943:PGT130943 PQO130943:PQP130943 QAK130943:QAL130943 QKG130943:QKH130943 QUC130943:QUD130943 RDY130943:RDZ130943 RNU130943:RNV130943 RXQ130943:RXR130943 SHM130943:SHN130943 SRI130943:SRJ130943 TBE130943:TBF130943 TLA130943:TLB130943 TUW130943:TUX130943 UES130943:UET130943 UOO130943:UOP130943 UYK130943:UYL130943 VIG130943:VIH130943 VSC130943:VSD130943 WBY130943:WBZ130943 WLU130943:WLV130943 WVQ130943:WVR130943 J196479:L196479 JE196479:JF196479 TA196479:TB196479 ACW196479:ACX196479 AMS196479:AMT196479 AWO196479:AWP196479 BGK196479:BGL196479 BQG196479:BQH196479 CAC196479:CAD196479 CJY196479:CJZ196479 CTU196479:CTV196479 DDQ196479:DDR196479 DNM196479:DNN196479 DXI196479:DXJ196479 EHE196479:EHF196479 ERA196479:ERB196479 FAW196479:FAX196479 FKS196479:FKT196479 FUO196479:FUP196479 GEK196479:GEL196479 GOG196479:GOH196479 GYC196479:GYD196479 HHY196479:HHZ196479 HRU196479:HRV196479 IBQ196479:IBR196479 ILM196479:ILN196479 IVI196479:IVJ196479 JFE196479:JFF196479 JPA196479:JPB196479 JYW196479:JYX196479 KIS196479:KIT196479 KSO196479:KSP196479 LCK196479:LCL196479 LMG196479:LMH196479 LWC196479:LWD196479 MFY196479:MFZ196479 MPU196479:MPV196479 MZQ196479:MZR196479 NJM196479:NJN196479 NTI196479:NTJ196479 ODE196479:ODF196479 ONA196479:ONB196479 OWW196479:OWX196479 PGS196479:PGT196479 PQO196479:PQP196479 QAK196479:QAL196479 QKG196479:QKH196479 QUC196479:QUD196479 RDY196479:RDZ196479 RNU196479:RNV196479 RXQ196479:RXR196479 SHM196479:SHN196479 SRI196479:SRJ196479 TBE196479:TBF196479 TLA196479:TLB196479 TUW196479:TUX196479 UES196479:UET196479 UOO196479:UOP196479 UYK196479:UYL196479 VIG196479:VIH196479 VSC196479:VSD196479 WBY196479:WBZ196479 WLU196479:WLV196479 WVQ196479:WVR196479 J262015:L262015 JE262015:JF262015 TA262015:TB262015 ACW262015:ACX262015 AMS262015:AMT262015 AWO262015:AWP262015 BGK262015:BGL262015 BQG262015:BQH262015 CAC262015:CAD262015 CJY262015:CJZ262015 CTU262015:CTV262015 DDQ262015:DDR262015 DNM262015:DNN262015 DXI262015:DXJ262015 EHE262015:EHF262015 ERA262015:ERB262015 FAW262015:FAX262015 FKS262015:FKT262015 FUO262015:FUP262015 GEK262015:GEL262015 GOG262015:GOH262015 GYC262015:GYD262015 HHY262015:HHZ262015 HRU262015:HRV262015 IBQ262015:IBR262015 ILM262015:ILN262015 IVI262015:IVJ262015 JFE262015:JFF262015 JPA262015:JPB262015 JYW262015:JYX262015 KIS262015:KIT262015 KSO262015:KSP262015 LCK262015:LCL262015 LMG262015:LMH262015 LWC262015:LWD262015 MFY262015:MFZ262015 MPU262015:MPV262015 MZQ262015:MZR262015 NJM262015:NJN262015 NTI262015:NTJ262015 ODE262015:ODF262015 ONA262015:ONB262015 OWW262015:OWX262015 PGS262015:PGT262015 PQO262015:PQP262015 QAK262015:QAL262015 QKG262015:QKH262015 QUC262015:QUD262015 RDY262015:RDZ262015 RNU262015:RNV262015 RXQ262015:RXR262015 SHM262015:SHN262015 SRI262015:SRJ262015 TBE262015:TBF262015 TLA262015:TLB262015 TUW262015:TUX262015 UES262015:UET262015 UOO262015:UOP262015 UYK262015:UYL262015 VIG262015:VIH262015 VSC262015:VSD262015 WBY262015:WBZ262015 WLU262015:WLV262015 WVQ262015:WVR262015 J327551:L327551 JE327551:JF327551 TA327551:TB327551 ACW327551:ACX327551 AMS327551:AMT327551 AWO327551:AWP327551 BGK327551:BGL327551 BQG327551:BQH327551 CAC327551:CAD327551 CJY327551:CJZ327551 CTU327551:CTV327551 DDQ327551:DDR327551 DNM327551:DNN327551 DXI327551:DXJ327551 EHE327551:EHF327551 ERA327551:ERB327551 FAW327551:FAX327551 FKS327551:FKT327551 FUO327551:FUP327551 GEK327551:GEL327551 GOG327551:GOH327551 GYC327551:GYD327551 HHY327551:HHZ327551 HRU327551:HRV327551 IBQ327551:IBR327551 ILM327551:ILN327551 IVI327551:IVJ327551 JFE327551:JFF327551 JPA327551:JPB327551 JYW327551:JYX327551 KIS327551:KIT327551 KSO327551:KSP327551 LCK327551:LCL327551 LMG327551:LMH327551 LWC327551:LWD327551 MFY327551:MFZ327551 MPU327551:MPV327551 MZQ327551:MZR327551 NJM327551:NJN327551 NTI327551:NTJ327551 ODE327551:ODF327551 ONA327551:ONB327551 OWW327551:OWX327551 PGS327551:PGT327551 PQO327551:PQP327551 QAK327551:QAL327551 QKG327551:QKH327551 QUC327551:QUD327551 RDY327551:RDZ327551 RNU327551:RNV327551 RXQ327551:RXR327551 SHM327551:SHN327551 SRI327551:SRJ327551 TBE327551:TBF327551 TLA327551:TLB327551 TUW327551:TUX327551 UES327551:UET327551 UOO327551:UOP327551 UYK327551:UYL327551 VIG327551:VIH327551 VSC327551:VSD327551 WBY327551:WBZ327551 WLU327551:WLV327551 WVQ327551:WVR327551 J393087:L393087 JE393087:JF393087 TA393087:TB393087 ACW393087:ACX393087 AMS393087:AMT393087 AWO393087:AWP393087 BGK393087:BGL393087 BQG393087:BQH393087 CAC393087:CAD393087 CJY393087:CJZ393087 CTU393087:CTV393087 DDQ393087:DDR393087 DNM393087:DNN393087 DXI393087:DXJ393087 EHE393087:EHF393087 ERA393087:ERB393087 FAW393087:FAX393087 FKS393087:FKT393087 FUO393087:FUP393087 GEK393087:GEL393087 GOG393087:GOH393087 GYC393087:GYD393087 HHY393087:HHZ393087 HRU393087:HRV393087 IBQ393087:IBR393087 ILM393087:ILN393087 IVI393087:IVJ393087 JFE393087:JFF393087 JPA393087:JPB393087 JYW393087:JYX393087 KIS393087:KIT393087 KSO393087:KSP393087 LCK393087:LCL393087 LMG393087:LMH393087 LWC393087:LWD393087 MFY393087:MFZ393087 MPU393087:MPV393087 MZQ393087:MZR393087 NJM393087:NJN393087 NTI393087:NTJ393087 ODE393087:ODF393087 ONA393087:ONB393087 OWW393087:OWX393087 PGS393087:PGT393087 PQO393087:PQP393087 QAK393087:QAL393087 QKG393087:QKH393087 QUC393087:QUD393087 RDY393087:RDZ393087 RNU393087:RNV393087 RXQ393087:RXR393087 SHM393087:SHN393087 SRI393087:SRJ393087 TBE393087:TBF393087 TLA393087:TLB393087 TUW393087:TUX393087 UES393087:UET393087 UOO393087:UOP393087 UYK393087:UYL393087 VIG393087:VIH393087 VSC393087:VSD393087 WBY393087:WBZ393087 WLU393087:WLV393087 WVQ393087:WVR393087 J458623:L458623 JE458623:JF458623 TA458623:TB458623 ACW458623:ACX458623 AMS458623:AMT458623 AWO458623:AWP458623 BGK458623:BGL458623 BQG458623:BQH458623 CAC458623:CAD458623 CJY458623:CJZ458623 CTU458623:CTV458623 DDQ458623:DDR458623 DNM458623:DNN458623 DXI458623:DXJ458623 EHE458623:EHF458623 ERA458623:ERB458623 FAW458623:FAX458623 FKS458623:FKT458623 FUO458623:FUP458623 GEK458623:GEL458623 GOG458623:GOH458623 GYC458623:GYD458623 HHY458623:HHZ458623 HRU458623:HRV458623 IBQ458623:IBR458623 ILM458623:ILN458623 IVI458623:IVJ458623 JFE458623:JFF458623 JPA458623:JPB458623 JYW458623:JYX458623 KIS458623:KIT458623 KSO458623:KSP458623 LCK458623:LCL458623 LMG458623:LMH458623 LWC458623:LWD458623 MFY458623:MFZ458623 MPU458623:MPV458623 MZQ458623:MZR458623 NJM458623:NJN458623 NTI458623:NTJ458623 ODE458623:ODF458623 ONA458623:ONB458623 OWW458623:OWX458623 PGS458623:PGT458623 PQO458623:PQP458623 QAK458623:QAL458623 QKG458623:QKH458623 QUC458623:QUD458623 RDY458623:RDZ458623 RNU458623:RNV458623 RXQ458623:RXR458623 SHM458623:SHN458623 SRI458623:SRJ458623 TBE458623:TBF458623 TLA458623:TLB458623 TUW458623:TUX458623 UES458623:UET458623 UOO458623:UOP458623 UYK458623:UYL458623 VIG458623:VIH458623 VSC458623:VSD458623 WBY458623:WBZ458623 WLU458623:WLV458623 WVQ458623:WVR458623 J524159:L524159 JE524159:JF524159 TA524159:TB524159 ACW524159:ACX524159 AMS524159:AMT524159 AWO524159:AWP524159 BGK524159:BGL524159 BQG524159:BQH524159 CAC524159:CAD524159 CJY524159:CJZ524159 CTU524159:CTV524159 DDQ524159:DDR524159 DNM524159:DNN524159 DXI524159:DXJ524159 EHE524159:EHF524159 ERA524159:ERB524159 FAW524159:FAX524159 FKS524159:FKT524159 FUO524159:FUP524159 GEK524159:GEL524159 GOG524159:GOH524159 GYC524159:GYD524159 HHY524159:HHZ524159 HRU524159:HRV524159 IBQ524159:IBR524159 ILM524159:ILN524159 IVI524159:IVJ524159 JFE524159:JFF524159 JPA524159:JPB524159 JYW524159:JYX524159 KIS524159:KIT524159 KSO524159:KSP524159 LCK524159:LCL524159 LMG524159:LMH524159 LWC524159:LWD524159 MFY524159:MFZ524159 MPU524159:MPV524159 MZQ524159:MZR524159 NJM524159:NJN524159 NTI524159:NTJ524159 ODE524159:ODF524159 ONA524159:ONB524159 OWW524159:OWX524159 PGS524159:PGT524159 PQO524159:PQP524159 QAK524159:QAL524159 QKG524159:QKH524159 QUC524159:QUD524159 RDY524159:RDZ524159 RNU524159:RNV524159 RXQ524159:RXR524159 SHM524159:SHN524159 SRI524159:SRJ524159 TBE524159:TBF524159 TLA524159:TLB524159 TUW524159:TUX524159 UES524159:UET524159 UOO524159:UOP524159 UYK524159:UYL524159 VIG524159:VIH524159 VSC524159:VSD524159 WBY524159:WBZ524159 WLU524159:WLV524159 WVQ524159:WVR524159 J589695:L589695 JE589695:JF589695 TA589695:TB589695 ACW589695:ACX589695 AMS589695:AMT589695 AWO589695:AWP589695 BGK589695:BGL589695 BQG589695:BQH589695 CAC589695:CAD589695 CJY589695:CJZ589695 CTU589695:CTV589695 DDQ589695:DDR589695 DNM589695:DNN589695 DXI589695:DXJ589695 EHE589695:EHF589695 ERA589695:ERB589695 FAW589695:FAX589695 FKS589695:FKT589695 FUO589695:FUP589695 GEK589695:GEL589695 GOG589695:GOH589695 GYC589695:GYD589695 HHY589695:HHZ589695 HRU589695:HRV589695 IBQ589695:IBR589695 ILM589695:ILN589695 IVI589695:IVJ589695 JFE589695:JFF589695 JPA589695:JPB589695 JYW589695:JYX589695 KIS589695:KIT589695 KSO589695:KSP589695 LCK589695:LCL589695 LMG589695:LMH589695 LWC589695:LWD589695 MFY589695:MFZ589695 MPU589695:MPV589695 MZQ589695:MZR589695 NJM589695:NJN589695 NTI589695:NTJ589695 ODE589695:ODF589695 ONA589695:ONB589695 OWW589695:OWX589695 PGS589695:PGT589695 PQO589695:PQP589695 QAK589695:QAL589695 QKG589695:QKH589695 QUC589695:QUD589695 RDY589695:RDZ589695 RNU589695:RNV589695 RXQ589695:RXR589695 SHM589695:SHN589695 SRI589695:SRJ589695 TBE589695:TBF589695 TLA589695:TLB589695 TUW589695:TUX589695 UES589695:UET589695 UOO589695:UOP589695 UYK589695:UYL589695 VIG589695:VIH589695 VSC589695:VSD589695 WBY589695:WBZ589695 WLU589695:WLV589695 WVQ589695:WVR589695 J655231:L655231 JE655231:JF655231 TA655231:TB655231 ACW655231:ACX655231 AMS655231:AMT655231 AWO655231:AWP655231 BGK655231:BGL655231 BQG655231:BQH655231 CAC655231:CAD655231 CJY655231:CJZ655231 CTU655231:CTV655231 DDQ655231:DDR655231 DNM655231:DNN655231 DXI655231:DXJ655231 EHE655231:EHF655231 ERA655231:ERB655231 FAW655231:FAX655231 FKS655231:FKT655231 FUO655231:FUP655231 GEK655231:GEL655231 GOG655231:GOH655231 GYC655231:GYD655231 HHY655231:HHZ655231 HRU655231:HRV655231 IBQ655231:IBR655231 ILM655231:ILN655231 IVI655231:IVJ655231 JFE655231:JFF655231 JPA655231:JPB655231 JYW655231:JYX655231 KIS655231:KIT655231 KSO655231:KSP655231 LCK655231:LCL655231 LMG655231:LMH655231 LWC655231:LWD655231 MFY655231:MFZ655231 MPU655231:MPV655231 MZQ655231:MZR655231 NJM655231:NJN655231 NTI655231:NTJ655231 ODE655231:ODF655231 ONA655231:ONB655231 OWW655231:OWX655231 PGS655231:PGT655231 PQO655231:PQP655231 QAK655231:QAL655231 QKG655231:QKH655231 QUC655231:QUD655231 RDY655231:RDZ655231 RNU655231:RNV655231 RXQ655231:RXR655231 SHM655231:SHN655231 SRI655231:SRJ655231 TBE655231:TBF655231 TLA655231:TLB655231 TUW655231:TUX655231 UES655231:UET655231 UOO655231:UOP655231 UYK655231:UYL655231 VIG655231:VIH655231 VSC655231:VSD655231 WBY655231:WBZ655231 WLU655231:WLV655231 WVQ655231:WVR655231 J720767:L720767 JE720767:JF720767 TA720767:TB720767 ACW720767:ACX720767 AMS720767:AMT720767 AWO720767:AWP720767 BGK720767:BGL720767 BQG720767:BQH720767 CAC720767:CAD720767 CJY720767:CJZ720767 CTU720767:CTV720767 DDQ720767:DDR720767 DNM720767:DNN720767 DXI720767:DXJ720767 EHE720767:EHF720767 ERA720767:ERB720767 FAW720767:FAX720767 FKS720767:FKT720767 FUO720767:FUP720767 GEK720767:GEL720767 GOG720767:GOH720767 GYC720767:GYD720767 HHY720767:HHZ720767 HRU720767:HRV720767 IBQ720767:IBR720767 ILM720767:ILN720767 IVI720767:IVJ720767 JFE720767:JFF720767 JPA720767:JPB720767 JYW720767:JYX720767 KIS720767:KIT720767 KSO720767:KSP720767 LCK720767:LCL720767 LMG720767:LMH720767 LWC720767:LWD720767 MFY720767:MFZ720767 MPU720767:MPV720767 MZQ720767:MZR720767 NJM720767:NJN720767 NTI720767:NTJ720767 ODE720767:ODF720767 ONA720767:ONB720767 OWW720767:OWX720767 PGS720767:PGT720767 PQO720767:PQP720767 QAK720767:QAL720767 QKG720767:QKH720767 QUC720767:QUD720767 RDY720767:RDZ720767 RNU720767:RNV720767 RXQ720767:RXR720767 SHM720767:SHN720767 SRI720767:SRJ720767 TBE720767:TBF720767 TLA720767:TLB720767 TUW720767:TUX720767 UES720767:UET720767 UOO720767:UOP720767 UYK720767:UYL720767 VIG720767:VIH720767 VSC720767:VSD720767 WBY720767:WBZ720767 WLU720767:WLV720767 WVQ720767:WVR720767 J786303:L786303 JE786303:JF786303 TA786303:TB786303 ACW786303:ACX786303 AMS786303:AMT786303 AWO786303:AWP786303 BGK786303:BGL786303 BQG786303:BQH786303 CAC786303:CAD786303 CJY786303:CJZ786303 CTU786303:CTV786303 DDQ786303:DDR786303 DNM786303:DNN786303 DXI786303:DXJ786303 EHE786303:EHF786303 ERA786303:ERB786303 FAW786303:FAX786303 FKS786303:FKT786303 FUO786303:FUP786303 GEK786303:GEL786303 GOG786303:GOH786303 GYC786303:GYD786303 HHY786303:HHZ786303 HRU786303:HRV786303 IBQ786303:IBR786303 ILM786303:ILN786303 IVI786303:IVJ786303 JFE786303:JFF786303 JPA786303:JPB786303 JYW786303:JYX786303 KIS786303:KIT786303 KSO786303:KSP786303 LCK786303:LCL786303 LMG786303:LMH786303 LWC786303:LWD786303 MFY786303:MFZ786303 MPU786303:MPV786303 MZQ786303:MZR786303 NJM786303:NJN786303 NTI786303:NTJ786303 ODE786303:ODF786303 ONA786303:ONB786303 OWW786303:OWX786303 PGS786303:PGT786303 PQO786303:PQP786303 QAK786303:QAL786303 QKG786303:QKH786303 QUC786303:QUD786303 RDY786303:RDZ786303 RNU786303:RNV786303 RXQ786303:RXR786303 SHM786303:SHN786303 SRI786303:SRJ786303 TBE786303:TBF786303 TLA786303:TLB786303 TUW786303:TUX786303 UES786303:UET786303 UOO786303:UOP786303 UYK786303:UYL786303 VIG786303:VIH786303 VSC786303:VSD786303 WBY786303:WBZ786303 WLU786303:WLV786303 WVQ786303:WVR786303 J851839:L851839 JE851839:JF851839 TA851839:TB851839 ACW851839:ACX851839 AMS851839:AMT851839 AWO851839:AWP851839 BGK851839:BGL851839 BQG851839:BQH851839 CAC851839:CAD851839 CJY851839:CJZ851839 CTU851839:CTV851839 DDQ851839:DDR851839 DNM851839:DNN851839 DXI851839:DXJ851839 EHE851839:EHF851839 ERA851839:ERB851839 FAW851839:FAX851839 FKS851839:FKT851839 FUO851839:FUP851839 GEK851839:GEL851839 GOG851839:GOH851839 GYC851839:GYD851839 HHY851839:HHZ851839 HRU851839:HRV851839 IBQ851839:IBR851839 ILM851839:ILN851839 IVI851839:IVJ851839 JFE851839:JFF851839 JPA851839:JPB851839 JYW851839:JYX851839 KIS851839:KIT851839 KSO851839:KSP851839 LCK851839:LCL851839 LMG851839:LMH851839 LWC851839:LWD851839 MFY851839:MFZ851839 MPU851839:MPV851839 MZQ851839:MZR851839 NJM851839:NJN851839 NTI851839:NTJ851839 ODE851839:ODF851839 ONA851839:ONB851839 OWW851839:OWX851839 PGS851839:PGT851839 PQO851839:PQP851839 QAK851839:QAL851839 QKG851839:QKH851839 QUC851839:QUD851839 RDY851839:RDZ851839 RNU851839:RNV851839 RXQ851839:RXR851839 SHM851839:SHN851839 SRI851839:SRJ851839 TBE851839:TBF851839 TLA851839:TLB851839 TUW851839:TUX851839 UES851839:UET851839 UOO851839:UOP851839 UYK851839:UYL851839 VIG851839:VIH851839 VSC851839:VSD851839 WBY851839:WBZ851839 WLU851839:WLV851839 WVQ851839:WVR851839 J917375:L917375 JE917375:JF917375 TA917375:TB917375 ACW917375:ACX917375 AMS917375:AMT917375 AWO917375:AWP917375 BGK917375:BGL917375 BQG917375:BQH917375 CAC917375:CAD917375 CJY917375:CJZ917375 CTU917375:CTV917375 DDQ917375:DDR917375 DNM917375:DNN917375 DXI917375:DXJ917375 EHE917375:EHF917375 ERA917375:ERB917375 FAW917375:FAX917375 FKS917375:FKT917375 FUO917375:FUP917375 GEK917375:GEL917375 GOG917375:GOH917375 GYC917375:GYD917375 HHY917375:HHZ917375 HRU917375:HRV917375 IBQ917375:IBR917375 ILM917375:ILN917375 IVI917375:IVJ917375 JFE917375:JFF917375 JPA917375:JPB917375 JYW917375:JYX917375 KIS917375:KIT917375 KSO917375:KSP917375 LCK917375:LCL917375 LMG917375:LMH917375 LWC917375:LWD917375 MFY917375:MFZ917375 MPU917375:MPV917375 MZQ917375:MZR917375 NJM917375:NJN917375 NTI917375:NTJ917375 ODE917375:ODF917375 ONA917375:ONB917375 OWW917375:OWX917375 PGS917375:PGT917375 PQO917375:PQP917375 QAK917375:QAL917375 QKG917375:QKH917375 QUC917375:QUD917375 RDY917375:RDZ917375 RNU917375:RNV917375 RXQ917375:RXR917375 SHM917375:SHN917375 SRI917375:SRJ917375 TBE917375:TBF917375 TLA917375:TLB917375 TUW917375:TUX917375 UES917375:UET917375 UOO917375:UOP917375 UYK917375:UYL917375 VIG917375:VIH917375 VSC917375:VSD917375 WBY917375:WBZ917375 WLU917375:WLV917375 WVQ917375:WVR917375 J982911:L982911 JE982911:JF982911 TA982911:TB982911 ACW982911:ACX982911 AMS982911:AMT982911 AWO982911:AWP982911 BGK982911:BGL982911 BQG982911:BQH982911 CAC982911:CAD982911 CJY982911:CJZ982911 CTU982911:CTV982911 DDQ982911:DDR982911 DNM982911:DNN982911 DXI982911:DXJ982911 EHE982911:EHF982911 ERA982911:ERB982911 FAW982911:FAX982911 FKS982911:FKT982911 FUO982911:FUP982911 GEK982911:GEL982911 GOG982911:GOH982911 GYC982911:GYD982911 HHY982911:HHZ982911 HRU982911:HRV982911 IBQ982911:IBR982911 ILM982911:ILN982911 IVI982911:IVJ982911 JFE982911:JFF982911 JPA982911:JPB982911 JYW982911:JYX982911 KIS982911:KIT982911 KSO982911:KSP982911 LCK982911:LCL982911 LMG982911:LMH982911 LWC982911:LWD982911 MFY982911:MFZ982911 MPU982911:MPV982911 MZQ982911:MZR982911 NJM982911:NJN982911 NTI982911:NTJ982911 ODE982911:ODF982911 ONA982911:ONB982911 OWW982911:OWX982911 PGS982911:PGT982911 PQO982911:PQP982911 QAK982911:QAL982911 QKG982911:QKH982911 QUC982911:QUD982911 RDY982911:RDZ982911 RNU982911:RNV982911 RXQ982911:RXR982911 SHM982911:SHN982911 SRI982911:SRJ982911 TBE982911:TBF982911 TLA982911:TLB982911 TUW982911:TUX982911 UES982911:UET982911 UOO982911:UOP982911 UYK982911:UYL982911 VIG982911:VIH982911 VSC982911:VSD982911 WBY982911:WBZ982911 WLU982911:WLV982911 WVQ982911:WVR982911" xr:uid="{1FF74866-EDE7-48BD-8DBA-4AC467F276D0}">
      <formula1>#REF!</formula1>
      <formula2>J65397</formula2>
    </dataValidation>
    <dataValidation type="date" allowBlank="1" showInputMessage="1" showErrorMessage="1" errorTitle="Date Format" error="Please insert date in format &quot;10-Apr-2014&quot;" sqref="L65404:L65405 JF65404:JF65405 TB65404:TB65405 ACX65404:ACX65405 AMT65404:AMT65405 AWP65404:AWP65405 BGL65404:BGL65405 BQH65404:BQH65405 CAD65404:CAD65405 CJZ65404:CJZ65405 CTV65404:CTV65405 DDR65404:DDR65405 DNN65404:DNN65405 DXJ65404:DXJ65405 EHF65404:EHF65405 ERB65404:ERB65405 FAX65404:FAX65405 FKT65404:FKT65405 FUP65404:FUP65405 GEL65404:GEL65405 GOH65404:GOH65405 GYD65404:GYD65405 HHZ65404:HHZ65405 HRV65404:HRV65405 IBR65404:IBR65405 ILN65404:ILN65405 IVJ65404:IVJ65405 JFF65404:JFF65405 JPB65404:JPB65405 JYX65404:JYX65405 KIT65404:KIT65405 KSP65404:KSP65405 LCL65404:LCL65405 LMH65404:LMH65405 LWD65404:LWD65405 MFZ65404:MFZ65405 MPV65404:MPV65405 MZR65404:MZR65405 NJN65404:NJN65405 NTJ65404:NTJ65405 ODF65404:ODF65405 ONB65404:ONB65405 OWX65404:OWX65405 PGT65404:PGT65405 PQP65404:PQP65405 QAL65404:QAL65405 QKH65404:QKH65405 QUD65404:QUD65405 RDZ65404:RDZ65405 RNV65404:RNV65405 RXR65404:RXR65405 SHN65404:SHN65405 SRJ65404:SRJ65405 TBF65404:TBF65405 TLB65404:TLB65405 TUX65404:TUX65405 UET65404:UET65405 UOP65404:UOP65405 UYL65404:UYL65405 VIH65404:VIH65405 VSD65404:VSD65405 WBZ65404:WBZ65405 WLV65404:WLV65405 WVR65404:WVR65405 L130940:L130941 JF130940:JF130941 TB130940:TB130941 ACX130940:ACX130941 AMT130940:AMT130941 AWP130940:AWP130941 BGL130940:BGL130941 BQH130940:BQH130941 CAD130940:CAD130941 CJZ130940:CJZ130941 CTV130940:CTV130941 DDR130940:DDR130941 DNN130940:DNN130941 DXJ130940:DXJ130941 EHF130940:EHF130941 ERB130940:ERB130941 FAX130940:FAX130941 FKT130940:FKT130941 FUP130940:FUP130941 GEL130940:GEL130941 GOH130940:GOH130941 GYD130940:GYD130941 HHZ130940:HHZ130941 HRV130940:HRV130941 IBR130940:IBR130941 ILN130940:ILN130941 IVJ130940:IVJ130941 JFF130940:JFF130941 JPB130940:JPB130941 JYX130940:JYX130941 KIT130940:KIT130941 KSP130940:KSP130941 LCL130940:LCL130941 LMH130940:LMH130941 LWD130940:LWD130941 MFZ130940:MFZ130941 MPV130940:MPV130941 MZR130940:MZR130941 NJN130940:NJN130941 NTJ130940:NTJ130941 ODF130940:ODF130941 ONB130940:ONB130941 OWX130940:OWX130941 PGT130940:PGT130941 PQP130940:PQP130941 QAL130940:QAL130941 QKH130940:QKH130941 QUD130940:QUD130941 RDZ130940:RDZ130941 RNV130940:RNV130941 RXR130940:RXR130941 SHN130940:SHN130941 SRJ130940:SRJ130941 TBF130940:TBF130941 TLB130940:TLB130941 TUX130940:TUX130941 UET130940:UET130941 UOP130940:UOP130941 UYL130940:UYL130941 VIH130940:VIH130941 VSD130940:VSD130941 WBZ130940:WBZ130941 WLV130940:WLV130941 WVR130940:WVR130941 L196476:L196477 JF196476:JF196477 TB196476:TB196477 ACX196476:ACX196477 AMT196476:AMT196477 AWP196476:AWP196477 BGL196476:BGL196477 BQH196476:BQH196477 CAD196476:CAD196477 CJZ196476:CJZ196477 CTV196476:CTV196477 DDR196476:DDR196477 DNN196476:DNN196477 DXJ196476:DXJ196477 EHF196476:EHF196477 ERB196476:ERB196477 FAX196476:FAX196477 FKT196476:FKT196477 FUP196476:FUP196477 GEL196476:GEL196477 GOH196476:GOH196477 GYD196476:GYD196477 HHZ196476:HHZ196477 HRV196476:HRV196477 IBR196476:IBR196477 ILN196476:ILN196477 IVJ196476:IVJ196477 JFF196476:JFF196477 JPB196476:JPB196477 JYX196476:JYX196477 KIT196476:KIT196477 KSP196476:KSP196477 LCL196476:LCL196477 LMH196476:LMH196477 LWD196476:LWD196477 MFZ196476:MFZ196477 MPV196476:MPV196477 MZR196476:MZR196477 NJN196476:NJN196477 NTJ196476:NTJ196477 ODF196476:ODF196477 ONB196476:ONB196477 OWX196476:OWX196477 PGT196476:PGT196477 PQP196476:PQP196477 QAL196476:QAL196477 QKH196476:QKH196477 QUD196476:QUD196477 RDZ196476:RDZ196477 RNV196476:RNV196477 RXR196476:RXR196477 SHN196476:SHN196477 SRJ196476:SRJ196477 TBF196476:TBF196477 TLB196476:TLB196477 TUX196476:TUX196477 UET196476:UET196477 UOP196476:UOP196477 UYL196476:UYL196477 VIH196476:VIH196477 VSD196476:VSD196477 WBZ196476:WBZ196477 WLV196476:WLV196477 WVR196476:WVR196477 L262012:L262013 JF262012:JF262013 TB262012:TB262013 ACX262012:ACX262013 AMT262012:AMT262013 AWP262012:AWP262013 BGL262012:BGL262013 BQH262012:BQH262013 CAD262012:CAD262013 CJZ262012:CJZ262013 CTV262012:CTV262013 DDR262012:DDR262013 DNN262012:DNN262013 DXJ262012:DXJ262013 EHF262012:EHF262013 ERB262012:ERB262013 FAX262012:FAX262013 FKT262012:FKT262013 FUP262012:FUP262013 GEL262012:GEL262013 GOH262012:GOH262013 GYD262012:GYD262013 HHZ262012:HHZ262013 HRV262012:HRV262013 IBR262012:IBR262013 ILN262012:ILN262013 IVJ262012:IVJ262013 JFF262012:JFF262013 JPB262012:JPB262013 JYX262012:JYX262013 KIT262012:KIT262013 KSP262012:KSP262013 LCL262012:LCL262013 LMH262012:LMH262013 LWD262012:LWD262013 MFZ262012:MFZ262013 MPV262012:MPV262013 MZR262012:MZR262013 NJN262012:NJN262013 NTJ262012:NTJ262013 ODF262012:ODF262013 ONB262012:ONB262013 OWX262012:OWX262013 PGT262012:PGT262013 PQP262012:PQP262013 QAL262012:QAL262013 QKH262012:QKH262013 QUD262012:QUD262013 RDZ262012:RDZ262013 RNV262012:RNV262013 RXR262012:RXR262013 SHN262012:SHN262013 SRJ262012:SRJ262013 TBF262012:TBF262013 TLB262012:TLB262013 TUX262012:TUX262013 UET262012:UET262013 UOP262012:UOP262013 UYL262012:UYL262013 VIH262012:VIH262013 VSD262012:VSD262013 WBZ262012:WBZ262013 WLV262012:WLV262013 WVR262012:WVR262013 L327548:L327549 JF327548:JF327549 TB327548:TB327549 ACX327548:ACX327549 AMT327548:AMT327549 AWP327548:AWP327549 BGL327548:BGL327549 BQH327548:BQH327549 CAD327548:CAD327549 CJZ327548:CJZ327549 CTV327548:CTV327549 DDR327548:DDR327549 DNN327548:DNN327549 DXJ327548:DXJ327549 EHF327548:EHF327549 ERB327548:ERB327549 FAX327548:FAX327549 FKT327548:FKT327549 FUP327548:FUP327549 GEL327548:GEL327549 GOH327548:GOH327549 GYD327548:GYD327549 HHZ327548:HHZ327549 HRV327548:HRV327549 IBR327548:IBR327549 ILN327548:ILN327549 IVJ327548:IVJ327549 JFF327548:JFF327549 JPB327548:JPB327549 JYX327548:JYX327549 KIT327548:KIT327549 KSP327548:KSP327549 LCL327548:LCL327549 LMH327548:LMH327549 LWD327548:LWD327549 MFZ327548:MFZ327549 MPV327548:MPV327549 MZR327548:MZR327549 NJN327548:NJN327549 NTJ327548:NTJ327549 ODF327548:ODF327549 ONB327548:ONB327549 OWX327548:OWX327549 PGT327548:PGT327549 PQP327548:PQP327549 QAL327548:QAL327549 QKH327548:QKH327549 QUD327548:QUD327549 RDZ327548:RDZ327549 RNV327548:RNV327549 RXR327548:RXR327549 SHN327548:SHN327549 SRJ327548:SRJ327549 TBF327548:TBF327549 TLB327548:TLB327549 TUX327548:TUX327549 UET327548:UET327549 UOP327548:UOP327549 UYL327548:UYL327549 VIH327548:VIH327549 VSD327548:VSD327549 WBZ327548:WBZ327549 WLV327548:WLV327549 WVR327548:WVR327549 L393084:L393085 JF393084:JF393085 TB393084:TB393085 ACX393084:ACX393085 AMT393084:AMT393085 AWP393084:AWP393085 BGL393084:BGL393085 BQH393084:BQH393085 CAD393084:CAD393085 CJZ393084:CJZ393085 CTV393084:CTV393085 DDR393084:DDR393085 DNN393084:DNN393085 DXJ393084:DXJ393085 EHF393084:EHF393085 ERB393084:ERB393085 FAX393084:FAX393085 FKT393084:FKT393085 FUP393084:FUP393085 GEL393084:GEL393085 GOH393084:GOH393085 GYD393084:GYD393085 HHZ393084:HHZ393085 HRV393084:HRV393085 IBR393084:IBR393085 ILN393084:ILN393085 IVJ393084:IVJ393085 JFF393084:JFF393085 JPB393084:JPB393085 JYX393084:JYX393085 KIT393084:KIT393085 KSP393084:KSP393085 LCL393084:LCL393085 LMH393084:LMH393085 LWD393084:LWD393085 MFZ393084:MFZ393085 MPV393084:MPV393085 MZR393084:MZR393085 NJN393084:NJN393085 NTJ393084:NTJ393085 ODF393084:ODF393085 ONB393084:ONB393085 OWX393084:OWX393085 PGT393084:PGT393085 PQP393084:PQP393085 QAL393084:QAL393085 QKH393084:QKH393085 QUD393084:QUD393085 RDZ393084:RDZ393085 RNV393084:RNV393085 RXR393084:RXR393085 SHN393084:SHN393085 SRJ393084:SRJ393085 TBF393084:TBF393085 TLB393084:TLB393085 TUX393084:TUX393085 UET393084:UET393085 UOP393084:UOP393085 UYL393084:UYL393085 VIH393084:VIH393085 VSD393084:VSD393085 WBZ393084:WBZ393085 WLV393084:WLV393085 WVR393084:WVR393085 L458620:L458621 JF458620:JF458621 TB458620:TB458621 ACX458620:ACX458621 AMT458620:AMT458621 AWP458620:AWP458621 BGL458620:BGL458621 BQH458620:BQH458621 CAD458620:CAD458621 CJZ458620:CJZ458621 CTV458620:CTV458621 DDR458620:DDR458621 DNN458620:DNN458621 DXJ458620:DXJ458621 EHF458620:EHF458621 ERB458620:ERB458621 FAX458620:FAX458621 FKT458620:FKT458621 FUP458620:FUP458621 GEL458620:GEL458621 GOH458620:GOH458621 GYD458620:GYD458621 HHZ458620:HHZ458621 HRV458620:HRV458621 IBR458620:IBR458621 ILN458620:ILN458621 IVJ458620:IVJ458621 JFF458620:JFF458621 JPB458620:JPB458621 JYX458620:JYX458621 KIT458620:KIT458621 KSP458620:KSP458621 LCL458620:LCL458621 LMH458620:LMH458621 LWD458620:LWD458621 MFZ458620:MFZ458621 MPV458620:MPV458621 MZR458620:MZR458621 NJN458620:NJN458621 NTJ458620:NTJ458621 ODF458620:ODF458621 ONB458620:ONB458621 OWX458620:OWX458621 PGT458620:PGT458621 PQP458620:PQP458621 QAL458620:QAL458621 QKH458620:QKH458621 QUD458620:QUD458621 RDZ458620:RDZ458621 RNV458620:RNV458621 RXR458620:RXR458621 SHN458620:SHN458621 SRJ458620:SRJ458621 TBF458620:TBF458621 TLB458620:TLB458621 TUX458620:TUX458621 UET458620:UET458621 UOP458620:UOP458621 UYL458620:UYL458621 VIH458620:VIH458621 VSD458620:VSD458621 WBZ458620:WBZ458621 WLV458620:WLV458621 WVR458620:WVR458621 L524156:L524157 JF524156:JF524157 TB524156:TB524157 ACX524156:ACX524157 AMT524156:AMT524157 AWP524156:AWP524157 BGL524156:BGL524157 BQH524156:BQH524157 CAD524156:CAD524157 CJZ524156:CJZ524157 CTV524156:CTV524157 DDR524156:DDR524157 DNN524156:DNN524157 DXJ524156:DXJ524157 EHF524156:EHF524157 ERB524156:ERB524157 FAX524156:FAX524157 FKT524156:FKT524157 FUP524156:FUP524157 GEL524156:GEL524157 GOH524156:GOH524157 GYD524156:GYD524157 HHZ524156:HHZ524157 HRV524156:HRV524157 IBR524156:IBR524157 ILN524156:ILN524157 IVJ524156:IVJ524157 JFF524156:JFF524157 JPB524156:JPB524157 JYX524156:JYX524157 KIT524156:KIT524157 KSP524156:KSP524157 LCL524156:LCL524157 LMH524156:LMH524157 LWD524156:LWD524157 MFZ524156:MFZ524157 MPV524156:MPV524157 MZR524156:MZR524157 NJN524156:NJN524157 NTJ524156:NTJ524157 ODF524156:ODF524157 ONB524156:ONB524157 OWX524156:OWX524157 PGT524156:PGT524157 PQP524156:PQP524157 QAL524156:QAL524157 QKH524156:QKH524157 QUD524156:QUD524157 RDZ524156:RDZ524157 RNV524156:RNV524157 RXR524156:RXR524157 SHN524156:SHN524157 SRJ524156:SRJ524157 TBF524156:TBF524157 TLB524156:TLB524157 TUX524156:TUX524157 UET524156:UET524157 UOP524156:UOP524157 UYL524156:UYL524157 VIH524156:VIH524157 VSD524156:VSD524157 WBZ524156:WBZ524157 WLV524156:WLV524157 WVR524156:WVR524157 L589692:L589693 JF589692:JF589693 TB589692:TB589693 ACX589692:ACX589693 AMT589692:AMT589693 AWP589692:AWP589693 BGL589692:BGL589693 BQH589692:BQH589693 CAD589692:CAD589693 CJZ589692:CJZ589693 CTV589692:CTV589693 DDR589692:DDR589693 DNN589692:DNN589693 DXJ589692:DXJ589693 EHF589692:EHF589693 ERB589692:ERB589693 FAX589692:FAX589693 FKT589692:FKT589693 FUP589692:FUP589693 GEL589692:GEL589693 GOH589692:GOH589693 GYD589692:GYD589693 HHZ589692:HHZ589693 HRV589692:HRV589693 IBR589692:IBR589693 ILN589692:ILN589693 IVJ589692:IVJ589693 JFF589692:JFF589693 JPB589692:JPB589693 JYX589692:JYX589693 KIT589692:KIT589693 KSP589692:KSP589693 LCL589692:LCL589693 LMH589692:LMH589693 LWD589692:LWD589693 MFZ589692:MFZ589693 MPV589692:MPV589693 MZR589692:MZR589693 NJN589692:NJN589693 NTJ589692:NTJ589693 ODF589692:ODF589693 ONB589692:ONB589693 OWX589692:OWX589693 PGT589692:PGT589693 PQP589692:PQP589693 QAL589692:QAL589693 QKH589692:QKH589693 QUD589692:QUD589693 RDZ589692:RDZ589693 RNV589692:RNV589693 RXR589692:RXR589693 SHN589692:SHN589693 SRJ589692:SRJ589693 TBF589692:TBF589693 TLB589692:TLB589693 TUX589692:TUX589693 UET589692:UET589693 UOP589692:UOP589693 UYL589692:UYL589693 VIH589692:VIH589693 VSD589692:VSD589693 WBZ589692:WBZ589693 WLV589692:WLV589693 WVR589692:WVR589693 L655228:L655229 JF655228:JF655229 TB655228:TB655229 ACX655228:ACX655229 AMT655228:AMT655229 AWP655228:AWP655229 BGL655228:BGL655229 BQH655228:BQH655229 CAD655228:CAD655229 CJZ655228:CJZ655229 CTV655228:CTV655229 DDR655228:DDR655229 DNN655228:DNN655229 DXJ655228:DXJ655229 EHF655228:EHF655229 ERB655228:ERB655229 FAX655228:FAX655229 FKT655228:FKT655229 FUP655228:FUP655229 GEL655228:GEL655229 GOH655228:GOH655229 GYD655228:GYD655229 HHZ655228:HHZ655229 HRV655228:HRV655229 IBR655228:IBR655229 ILN655228:ILN655229 IVJ655228:IVJ655229 JFF655228:JFF655229 JPB655228:JPB655229 JYX655228:JYX655229 KIT655228:KIT655229 KSP655228:KSP655229 LCL655228:LCL655229 LMH655228:LMH655229 LWD655228:LWD655229 MFZ655228:MFZ655229 MPV655228:MPV655229 MZR655228:MZR655229 NJN655228:NJN655229 NTJ655228:NTJ655229 ODF655228:ODF655229 ONB655228:ONB655229 OWX655228:OWX655229 PGT655228:PGT655229 PQP655228:PQP655229 QAL655228:QAL655229 QKH655228:QKH655229 QUD655228:QUD655229 RDZ655228:RDZ655229 RNV655228:RNV655229 RXR655228:RXR655229 SHN655228:SHN655229 SRJ655228:SRJ655229 TBF655228:TBF655229 TLB655228:TLB655229 TUX655228:TUX655229 UET655228:UET655229 UOP655228:UOP655229 UYL655228:UYL655229 VIH655228:VIH655229 VSD655228:VSD655229 WBZ655228:WBZ655229 WLV655228:WLV655229 WVR655228:WVR655229 L720764:L720765 JF720764:JF720765 TB720764:TB720765 ACX720764:ACX720765 AMT720764:AMT720765 AWP720764:AWP720765 BGL720764:BGL720765 BQH720764:BQH720765 CAD720764:CAD720765 CJZ720764:CJZ720765 CTV720764:CTV720765 DDR720764:DDR720765 DNN720764:DNN720765 DXJ720764:DXJ720765 EHF720764:EHF720765 ERB720764:ERB720765 FAX720764:FAX720765 FKT720764:FKT720765 FUP720764:FUP720765 GEL720764:GEL720765 GOH720764:GOH720765 GYD720764:GYD720765 HHZ720764:HHZ720765 HRV720764:HRV720765 IBR720764:IBR720765 ILN720764:ILN720765 IVJ720764:IVJ720765 JFF720764:JFF720765 JPB720764:JPB720765 JYX720764:JYX720765 KIT720764:KIT720765 KSP720764:KSP720765 LCL720764:LCL720765 LMH720764:LMH720765 LWD720764:LWD720765 MFZ720764:MFZ720765 MPV720764:MPV720765 MZR720764:MZR720765 NJN720764:NJN720765 NTJ720764:NTJ720765 ODF720764:ODF720765 ONB720764:ONB720765 OWX720764:OWX720765 PGT720764:PGT720765 PQP720764:PQP720765 QAL720764:QAL720765 QKH720764:QKH720765 QUD720764:QUD720765 RDZ720764:RDZ720765 RNV720764:RNV720765 RXR720764:RXR720765 SHN720764:SHN720765 SRJ720764:SRJ720765 TBF720764:TBF720765 TLB720764:TLB720765 TUX720764:TUX720765 UET720764:UET720765 UOP720764:UOP720765 UYL720764:UYL720765 VIH720764:VIH720765 VSD720764:VSD720765 WBZ720764:WBZ720765 WLV720764:WLV720765 WVR720764:WVR720765 L786300:L786301 JF786300:JF786301 TB786300:TB786301 ACX786300:ACX786301 AMT786300:AMT786301 AWP786300:AWP786301 BGL786300:BGL786301 BQH786300:BQH786301 CAD786300:CAD786301 CJZ786300:CJZ786301 CTV786300:CTV786301 DDR786300:DDR786301 DNN786300:DNN786301 DXJ786300:DXJ786301 EHF786300:EHF786301 ERB786300:ERB786301 FAX786300:FAX786301 FKT786300:FKT786301 FUP786300:FUP786301 GEL786300:GEL786301 GOH786300:GOH786301 GYD786300:GYD786301 HHZ786300:HHZ786301 HRV786300:HRV786301 IBR786300:IBR786301 ILN786300:ILN786301 IVJ786300:IVJ786301 JFF786300:JFF786301 JPB786300:JPB786301 JYX786300:JYX786301 KIT786300:KIT786301 KSP786300:KSP786301 LCL786300:LCL786301 LMH786300:LMH786301 LWD786300:LWD786301 MFZ786300:MFZ786301 MPV786300:MPV786301 MZR786300:MZR786301 NJN786300:NJN786301 NTJ786300:NTJ786301 ODF786300:ODF786301 ONB786300:ONB786301 OWX786300:OWX786301 PGT786300:PGT786301 PQP786300:PQP786301 QAL786300:QAL786301 QKH786300:QKH786301 QUD786300:QUD786301 RDZ786300:RDZ786301 RNV786300:RNV786301 RXR786300:RXR786301 SHN786300:SHN786301 SRJ786300:SRJ786301 TBF786300:TBF786301 TLB786300:TLB786301 TUX786300:TUX786301 UET786300:UET786301 UOP786300:UOP786301 UYL786300:UYL786301 VIH786300:VIH786301 VSD786300:VSD786301 WBZ786300:WBZ786301 WLV786300:WLV786301 WVR786300:WVR786301 L851836:L851837 JF851836:JF851837 TB851836:TB851837 ACX851836:ACX851837 AMT851836:AMT851837 AWP851836:AWP851837 BGL851836:BGL851837 BQH851836:BQH851837 CAD851836:CAD851837 CJZ851836:CJZ851837 CTV851836:CTV851837 DDR851836:DDR851837 DNN851836:DNN851837 DXJ851836:DXJ851837 EHF851836:EHF851837 ERB851836:ERB851837 FAX851836:FAX851837 FKT851836:FKT851837 FUP851836:FUP851837 GEL851836:GEL851837 GOH851836:GOH851837 GYD851836:GYD851837 HHZ851836:HHZ851837 HRV851836:HRV851837 IBR851836:IBR851837 ILN851836:ILN851837 IVJ851836:IVJ851837 JFF851836:JFF851837 JPB851836:JPB851837 JYX851836:JYX851837 KIT851836:KIT851837 KSP851836:KSP851837 LCL851836:LCL851837 LMH851836:LMH851837 LWD851836:LWD851837 MFZ851836:MFZ851837 MPV851836:MPV851837 MZR851836:MZR851837 NJN851836:NJN851837 NTJ851836:NTJ851837 ODF851836:ODF851837 ONB851836:ONB851837 OWX851836:OWX851837 PGT851836:PGT851837 PQP851836:PQP851837 QAL851836:QAL851837 QKH851836:QKH851837 QUD851836:QUD851837 RDZ851836:RDZ851837 RNV851836:RNV851837 RXR851836:RXR851837 SHN851836:SHN851837 SRJ851836:SRJ851837 TBF851836:TBF851837 TLB851836:TLB851837 TUX851836:TUX851837 UET851836:UET851837 UOP851836:UOP851837 UYL851836:UYL851837 VIH851836:VIH851837 VSD851836:VSD851837 WBZ851836:WBZ851837 WLV851836:WLV851837 WVR851836:WVR851837 L917372:L917373 JF917372:JF917373 TB917372:TB917373 ACX917372:ACX917373 AMT917372:AMT917373 AWP917372:AWP917373 BGL917372:BGL917373 BQH917372:BQH917373 CAD917372:CAD917373 CJZ917372:CJZ917373 CTV917372:CTV917373 DDR917372:DDR917373 DNN917372:DNN917373 DXJ917372:DXJ917373 EHF917372:EHF917373 ERB917372:ERB917373 FAX917372:FAX917373 FKT917372:FKT917373 FUP917372:FUP917373 GEL917372:GEL917373 GOH917372:GOH917373 GYD917372:GYD917373 HHZ917372:HHZ917373 HRV917372:HRV917373 IBR917372:IBR917373 ILN917372:ILN917373 IVJ917372:IVJ917373 JFF917372:JFF917373 JPB917372:JPB917373 JYX917372:JYX917373 KIT917372:KIT917373 KSP917372:KSP917373 LCL917372:LCL917373 LMH917372:LMH917373 LWD917372:LWD917373 MFZ917372:MFZ917373 MPV917372:MPV917373 MZR917372:MZR917373 NJN917372:NJN917373 NTJ917372:NTJ917373 ODF917372:ODF917373 ONB917372:ONB917373 OWX917372:OWX917373 PGT917372:PGT917373 PQP917372:PQP917373 QAL917372:QAL917373 QKH917372:QKH917373 QUD917372:QUD917373 RDZ917372:RDZ917373 RNV917372:RNV917373 RXR917372:RXR917373 SHN917372:SHN917373 SRJ917372:SRJ917373 TBF917372:TBF917373 TLB917372:TLB917373 TUX917372:TUX917373 UET917372:UET917373 UOP917372:UOP917373 UYL917372:UYL917373 VIH917372:VIH917373 VSD917372:VSD917373 WBZ917372:WBZ917373 WLV917372:WLV917373 WVR917372:WVR917373 L982908:L982909 JF982908:JF982909 TB982908:TB982909 ACX982908:ACX982909 AMT982908:AMT982909 AWP982908:AWP982909 BGL982908:BGL982909 BQH982908:BQH982909 CAD982908:CAD982909 CJZ982908:CJZ982909 CTV982908:CTV982909 DDR982908:DDR982909 DNN982908:DNN982909 DXJ982908:DXJ982909 EHF982908:EHF982909 ERB982908:ERB982909 FAX982908:FAX982909 FKT982908:FKT982909 FUP982908:FUP982909 GEL982908:GEL982909 GOH982908:GOH982909 GYD982908:GYD982909 HHZ982908:HHZ982909 HRV982908:HRV982909 IBR982908:IBR982909 ILN982908:ILN982909 IVJ982908:IVJ982909 JFF982908:JFF982909 JPB982908:JPB982909 JYX982908:JYX982909 KIT982908:KIT982909 KSP982908:KSP982909 LCL982908:LCL982909 LMH982908:LMH982909 LWD982908:LWD982909 MFZ982908:MFZ982909 MPV982908:MPV982909 MZR982908:MZR982909 NJN982908:NJN982909 NTJ982908:NTJ982909 ODF982908:ODF982909 ONB982908:ONB982909 OWX982908:OWX982909 PGT982908:PGT982909 PQP982908:PQP982909 QAL982908:QAL982909 QKH982908:QKH982909 QUD982908:QUD982909 RDZ982908:RDZ982909 RNV982908:RNV982909 RXR982908:RXR982909 SHN982908:SHN982909 SRJ982908:SRJ982909 TBF982908:TBF982909 TLB982908:TLB982909 TUX982908:TUX982909 UET982908:UET982909 UOP982908:UOP982909 UYL982908:UYL982909 VIH982908:VIH982909 VSD982908:VSD982909 WBZ982908:WBZ982909 WLV982908:WLV982909 WVR982908:WVR982909 J65409:L65428 JE65409:JF65428 TA65409:TB65428 ACW65409:ACX65428 AMS65409:AMT65428 AWO65409:AWP65428 BGK65409:BGL65428 BQG65409:BQH65428 CAC65409:CAD65428 CJY65409:CJZ65428 CTU65409:CTV65428 DDQ65409:DDR65428 DNM65409:DNN65428 DXI65409:DXJ65428 EHE65409:EHF65428 ERA65409:ERB65428 FAW65409:FAX65428 FKS65409:FKT65428 FUO65409:FUP65428 GEK65409:GEL65428 GOG65409:GOH65428 GYC65409:GYD65428 HHY65409:HHZ65428 HRU65409:HRV65428 IBQ65409:IBR65428 ILM65409:ILN65428 IVI65409:IVJ65428 JFE65409:JFF65428 JPA65409:JPB65428 JYW65409:JYX65428 KIS65409:KIT65428 KSO65409:KSP65428 LCK65409:LCL65428 LMG65409:LMH65428 LWC65409:LWD65428 MFY65409:MFZ65428 MPU65409:MPV65428 MZQ65409:MZR65428 NJM65409:NJN65428 NTI65409:NTJ65428 ODE65409:ODF65428 ONA65409:ONB65428 OWW65409:OWX65428 PGS65409:PGT65428 PQO65409:PQP65428 QAK65409:QAL65428 QKG65409:QKH65428 QUC65409:QUD65428 RDY65409:RDZ65428 RNU65409:RNV65428 RXQ65409:RXR65428 SHM65409:SHN65428 SRI65409:SRJ65428 TBE65409:TBF65428 TLA65409:TLB65428 TUW65409:TUX65428 UES65409:UET65428 UOO65409:UOP65428 UYK65409:UYL65428 VIG65409:VIH65428 VSC65409:VSD65428 WBY65409:WBZ65428 WLU65409:WLV65428 WVQ65409:WVR65428 J130945:L130964 JE130945:JF130964 TA130945:TB130964 ACW130945:ACX130964 AMS130945:AMT130964 AWO130945:AWP130964 BGK130945:BGL130964 BQG130945:BQH130964 CAC130945:CAD130964 CJY130945:CJZ130964 CTU130945:CTV130964 DDQ130945:DDR130964 DNM130945:DNN130964 DXI130945:DXJ130964 EHE130945:EHF130964 ERA130945:ERB130964 FAW130945:FAX130964 FKS130945:FKT130964 FUO130945:FUP130964 GEK130945:GEL130964 GOG130945:GOH130964 GYC130945:GYD130964 HHY130945:HHZ130964 HRU130945:HRV130964 IBQ130945:IBR130964 ILM130945:ILN130964 IVI130945:IVJ130964 JFE130945:JFF130964 JPA130945:JPB130964 JYW130945:JYX130964 KIS130945:KIT130964 KSO130945:KSP130964 LCK130945:LCL130964 LMG130945:LMH130964 LWC130945:LWD130964 MFY130945:MFZ130964 MPU130945:MPV130964 MZQ130945:MZR130964 NJM130945:NJN130964 NTI130945:NTJ130964 ODE130945:ODF130964 ONA130945:ONB130964 OWW130945:OWX130964 PGS130945:PGT130964 PQO130945:PQP130964 QAK130945:QAL130964 QKG130945:QKH130964 QUC130945:QUD130964 RDY130945:RDZ130964 RNU130945:RNV130964 RXQ130945:RXR130964 SHM130945:SHN130964 SRI130945:SRJ130964 TBE130945:TBF130964 TLA130945:TLB130964 TUW130945:TUX130964 UES130945:UET130964 UOO130945:UOP130964 UYK130945:UYL130964 VIG130945:VIH130964 VSC130945:VSD130964 WBY130945:WBZ130964 WLU130945:WLV130964 WVQ130945:WVR130964 J196481:L196500 JE196481:JF196500 TA196481:TB196500 ACW196481:ACX196500 AMS196481:AMT196500 AWO196481:AWP196500 BGK196481:BGL196500 BQG196481:BQH196500 CAC196481:CAD196500 CJY196481:CJZ196500 CTU196481:CTV196500 DDQ196481:DDR196500 DNM196481:DNN196500 DXI196481:DXJ196500 EHE196481:EHF196500 ERA196481:ERB196500 FAW196481:FAX196500 FKS196481:FKT196500 FUO196481:FUP196500 GEK196481:GEL196500 GOG196481:GOH196500 GYC196481:GYD196500 HHY196481:HHZ196500 HRU196481:HRV196500 IBQ196481:IBR196500 ILM196481:ILN196500 IVI196481:IVJ196500 JFE196481:JFF196500 JPA196481:JPB196500 JYW196481:JYX196500 KIS196481:KIT196500 KSO196481:KSP196500 LCK196481:LCL196500 LMG196481:LMH196500 LWC196481:LWD196500 MFY196481:MFZ196500 MPU196481:MPV196500 MZQ196481:MZR196500 NJM196481:NJN196500 NTI196481:NTJ196500 ODE196481:ODF196500 ONA196481:ONB196500 OWW196481:OWX196500 PGS196481:PGT196500 PQO196481:PQP196500 QAK196481:QAL196500 QKG196481:QKH196500 QUC196481:QUD196500 RDY196481:RDZ196500 RNU196481:RNV196500 RXQ196481:RXR196500 SHM196481:SHN196500 SRI196481:SRJ196500 TBE196481:TBF196500 TLA196481:TLB196500 TUW196481:TUX196500 UES196481:UET196500 UOO196481:UOP196500 UYK196481:UYL196500 VIG196481:VIH196500 VSC196481:VSD196500 WBY196481:WBZ196500 WLU196481:WLV196500 WVQ196481:WVR196500 J262017:L262036 JE262017:JF262036 TA262017:TB262036 ACW262017:ACX262036 AMS262017:AMT262036 AWO262017:AWP262036 BGK262017:BGL262036 BQG262017:BQH262036 CAC262017:CAD262036 CJY262017:CJZ262036 CTU262017:CTV262036 DDQ262017:DDR262036 DNM262017:DNN262036 DXI262017:DXJ262036 EHE262017:EHF262036 ERA262017:ERB262036 FAW262017:FAX262036 FKS262017:FKT262036 FUO262017:FUP262036 GEK262017:GEL262036 GOG262017:GOH262036 GYC262017:GYD262036 HHY262017:HHZ262036 HRU262017:HRV262036 IBQ262017:IBR262036 ILM262017:ILN262036 IVI262017:IVJ262036 JFE262017:JFF262036 JPA262017:JPB262036 JYW262017:JYX262036 KIS262017:KIT262036 KSO262017:KSP262036 LCK262017:LCL262036 LMG262017:LMH262036 LWC262017:LWD262036 MFY262017:MFZ262036 MPU262017:MPV262036 MZQ262017:MZR262036 NJM262017:NJN262036 NTI262017:NTJ262036 ODE262017:ODF262036 ONA262017:ONB262036 OWW262017:OWX262036 PGS262017:PGT262036 PQO262017:PQP262036 QAK262017:QAL262036 QKG262017:QKH262036 QUC262017:QUD262036 RDY262017:RDZ262036 RNU262017:RNV262036 RXQ262017:RXR262036 SHM262017:SHN262036 SRI262017:SRJ262036 TBE262017:TBF262036 TLA262017:TLB262036 TUW262017:TUX262036 UES262017:UET262036 UOO262017:UOP262036 UYK262017:UYL262036 VIG262017:VIH262036 VSC262017:VSD262036 WBY262017:WBZ262036 WLU262017:WLV262036 WVQ262017:WVR262036 J327553:L327572 JE327553:JF327572 TA327553:TB327572 ACW327553:ACX327572 AMS327553:AMT327572 AWO327553:AWP327572 BGK327553:BGL327572 BQG327553:BQH327572 CAC327553:CAD327572 CJY327553:CJZ327572 CTU327553:CTV327572 DDQ327553:DDR327572 DNM327553:DNN327572 DXI327553:DXJ327572 EHE327553:EHF327572 ERA327553:ERB327572 FAW327553:FAX327572 FKS327553:FKT327572 FUO327553:FUP327572 GEK327553:GEL327572 GOG327553:GOH327572 GYC327553:GYD327572 HHY327553:HHZ327572 HRU327553:HRV327572 IBQ327553:IBR327572 ILM327553:ILN327572 IVI327553:IVJ327572 JFE327553:JFF327572 JPA327553:JPB327572 JYW327553:JYX327572 KIS327553:KIT327572 KSO327553:KSP327572 LCK327553:LCL327572 LMG327553:LMH327572 LWC327553:LWD327572 MFY327553:MFZ327572 MPU327553:MPV327572 MZQ327553:MZR327572 NJM327553:NJN327572 NTI327553:NTJ327572 ODE327553:ODF327572 ONA327553:ONB327572 OWW327553:OWX327572 PGS327553:PGT327572 PQO327553:PQP327572 QAK327553:QAL327572 QKG327553:QKH327572 QUC327553:QUD327572 RDY327553:RDZ327572 RNU327553:RNV327572 RXQ327553:RXR327572 SHM327553:SHN327572 SRI327553:SRJ327572 TBE327553:TBF327572 TLA327553:TLB327572 TUW327553:TUX327572 UES327553:UET327572 UOO327553:UOP327572 UYK327553:UYL327572 VIG327553:VIH327572 VSC327553:VSD327572 WBY327553:WBZ327572 WLU327553:WLV327572 WVQ327553:WVR327572 J393089:L393108 JE393089:JF393108 TA393089:TB393108 ACW393089:ACX393108 AMS393089:AMT393108 AWO393089:AWP393108 BGK393089:BGL393108 BQG393089:BQH393108 CAC393089:CAD393108 CJY393089:CJZ393108 CTU393089:CTV393108 DDQ393089:DDR393108 DNM393089:DNN393108 DXI393089:DXJ393108 EHE393089:EHF393108 ERA393089:ERB393108 FAW393089:FAX393108 FKS393089:FKT393108 FUO393089:FUP393108 GEK393089:GEL393108 GOG393089:GOH393108 GYC393089:GYD393108 HHY393089:HHZ393108 HRU393089:HRV393108 IBQ393089:IBR393108 ILM393089:ILN393108 IVI393089:IVJ393108 JFE393089:JFF393108 JPA393089:JPB393108 JYW393089:JYX393108 KIS393089:KIT393108 KSO393089:KSP393108 LCK393089:LCL393108 LMG393089:LMH393108 LWC393089:LWD393108 MFY393089:MFZ393108 MPU393089:MPV393108 MZQ393089:MZR393108 NJM393089:NJN393108 NTI393089:NTJ393108 ODE393089:ODF393108 ONA393089:ONB393108 OWW393089:OWX393108 PGS393089:PGT393108 PQO393089:PQP393108 QAK393089:QAL393108 QKG393089:QKH393108 QUC393089:QUD393108 RDY393089:RDZ393108 RNU393089:RNV393108 RXQ393089:RXR393108 SHM393089:SHN393108 SRI393089:SRJ393108 TBE393089:TBF393108 TLA393089:TLB393108 TUW393089:TUX393108 UES393089:UET393108 UOO393089:UOP393108 UYK393089:UYL393108 VIG393089:VIH393108 VSC393089:VSD393108 WBY393089:WBZ393108 WLU393089:WLV393108 WVQ393089:WVR393108 J458625:L458644 JE458625:JF458644 TA458625:TB458644 ACW458625:ACX458644 AMS458625:AMT458644 AWO458625:AWP458644 BGK458625:BGL458644 BQG458625:BQH458644 CAC458625:CAD458644 CJY458625:CJZ458644 CTU458625:CTV458644 DDQ458625:DDR458644 DNM458625:DNN458644 DXI458625:DXJ458644 EHE458625:EHF458644 ERA458625:ERB458644 FAW458625:FAX458644 FKS458625:FKT458644 FUO458625:FUP458644 GEK458625:GEL458644 GOG458625:GOH458644 GYC458625:GYD458644 HHY458625:HHZ458644 HRU458625:HRV458644 IBQ458625:IBR458644 ILM458625:ILN458644 IVI458625:IVJ458644 JFE458625:JFF458644 JPA458625:JPB458644 JYW458625:JYX458644 KIS458625:KIT458644 KSO458625:KSP458644 LCK458625:LCL458644 LMG458625:LMH458644 LWC458625:LWD458644 MFY458625:MFZ458644 MPU458625:MPV458644 MZQ458625:MZR458644 NJM458625:NJN458644 NTI458625:NTJ458644 ODE458625:ODF458644 ONA458625:ONB458644 OWW458625:OWX458644 PGS458625:PGT458644 PQO458625:PQP458644 QAK458625:QAL458644 QKG458625:QKH458644 QUC458625:QUD458644 RDY458625:RDZ458644 RNU458625:RNV458644 RXQ458625:RXR458644 SHM458625:SHN458644 SRI458625:SRJ458644 TBE458625:TBF458644 TLA458625:TLB458644 TUW458625:TUX458644 UES458625:UET458644 UOO458625:UOP458644 UYK458625:UYL458644 VIG458625:VIH458644 VSC458625:VSD458644 WBY458625:WBZ458644 WLU458625:WLV458644 WVQ458625:WVR458644 J524161:L524180 JE524161:JF524180 TA524161:TB524180 ACW524161:ACX524180 AMS524161:AMT524180 AWO524161:AWP524180 BGK524161:BGL524180 BQG524161:BQH524180 CAC524161:CAD524180 CJY524161:CJZ524180 CTU524161:CTV524180 DDQ524161:DDR524180 DNM524161:DNN524180 DXI524161:DXJ524180 EHE524161:EHF524180 ERA524161:ERB524180 FAW524161:FAX524180 FKS524161:FKT524180 FUO524161:FUP524180 GEK524161:GEL524180 GOG524161:GOH524180 GYC524161:GYD524180 HHY524161:HHZ524180 HRU524161:HRV524180 IBQ524161:IBR524180 ILM524161:ILN524180 IVI524161:IVJ524180 JFE524161:JFF524180 JPA524161:JPB524180 JYW524161:JYX524180 KIS524161:KIT524180 KSO524161:KSP524180 LCK524161:LCL524180 LMG524161:LMH524180 LWC524161:LWD524180 MFY524161:MFZ524180 MPU524161:MPV524180 MZQ524161:MZR524180 NJM524161:NJN524180 NTI524161:NTJ524180 ODE524161:ODF524180 ONA524161:ONB524180 OWW524161:OWX524180 PGS524161:PGT524180 PQO524161:PQP524180 QAK524161:QAL524180 QKG524161:QKH524180 QUC524161:QUD524180 RDY524161:RDZ524180 RNU524161:RNV524180 RXQ524161:RXR524180 SHM524161:SHN524180 SRI524161:SRJ524180 TBE524161:TBF524180 TLA524161:TLB524180 TUW524161:TUX524180 UES524161:UET524180 UOO524161:UOP524180 UYK524161:UYL524180 VIG524161:VIH524180 VSC524161:VSD524180 WBY524161:WBZ524180 WLU524161:WLV524180 WVQ524161:WVR524180 J589697:L589716 JE589697:JF589716 TA589697:TB589716 ACW589697:ACX589716 AMS589697:AMT589716 AWO589697:AWP589716 BGK589697:BGL589716 BQG589697:BQH589716 CAC589697:CAD589716 CJY589697:CJZ589716 CTU589697:CTV589716 DDQ589697:DDR589716 DNM589697:DNN589716 DXI589697:DXJ589716 EHE589697:EHF589716 ERA589697:ERB589716 FAW589697:FAX589716 FKS589697:FKT589716 FUO589697:FUP589716 GEK589697:GEL589716 GOG589697:GOH589716 GYC589697:GYD589716 HHY589697:HHZ589716 HRU589697:HRV589716 IBQ589697:IBR589716 ILM589697:ILN589716 IVI589697:IVJ589716 JFE589697:JFF589716 JPA589697:JPB589716 JYW589697:JYX589716 KIS589697:KIT589716 KSO589697:KSP589716 LCK589697:LCL589716 LMG589697:LMH589716 LWC589697:LWD589716 MFY589697:MFZ589716 MPU589697:MPV589716 MZQ589697:MZR589716 NJM589697:NJN589716 NTI589697:NTJ589716 ODE589697:ODF589716 ONA589697:ONB589716 OWW589697:OWX589716 PGS589697:PGT589716 PQO589697:PQP589716 QAK589697:QAL589716 QKG589697:QKH589716 QUC589697:QUD589716 RDY589697:RDZ589716 RNU589697:RNV589716 RXQ589697:RXR589716 SHM589697:SHN589716 SRI589697:SRJ589716 TBE589697:TBF589716 TLA589697:TLB589716 TUW589697:TUX589716 UES589697:UET589716 UOO589697:UOP589716 UYK589697:UYL589716 VIG589697:VIH589716 VSC589697:VSD589716 WBY589697:WBZ589716 WLU589697:WLV589716 WVQ589697:WVR589716 J655233:L655252 JE655233:JF655252 TA655233:TB655252 ACW655233:ACX655252 AMS655233:AMT655252 AWO655233:AWP655252 BGK655233:BGL655252 BQG655233:BQH655252 CAC655233:CAD655252 CJY655233:CJZ655252 CTU655233:CTV655252 DDQ655233:DDR655252 DNM655233:DNN655252 DXI655233:DXJ655252 EHE655233:EHF655252 ERA655233:ERB655252 FAW655233:FAX655252 FKS655233:FKT655252 FUO655233:FUP655252 GEK655233:GEL655252 GOG655233:GOH655252 GYC655233:GYD655252 HHY655233:HHZ655252 HRU655233:HRV655252 IBQ655233:IBR655252 ILM655233:ILN655252 IVI655233:IVJ655252 JFE655233:JFF655252 JPA655233:JPB655252 JYW655233:JYX655252 KIS655233:KIT655252 KSO655233:KSP655252 LCK655233:LCL655252 LMG655233:LMH655252 LWC655233:LWD655252 MFY655233:MFZ655252 MPU655233:MPV655252 MZQ655233:MZR655252 NJM655233:NJN655252 NTI655233:NTJ655252 ODE655233:ODF655252 ONA655233:ONB655252 OWW655233:OWX655252 PGS655233:PGT655252 PQO655233:PQP655252 QAK655233:QAL655252 QKG655233:QKH655252 QUC655233:QUD655252 RDY655233:RDZ655252 RNU655233:RNV655252 RXQ655233:RXR655252 SHM655233:SHN655252 SRI655233:SRJ655252 TBE655233:TBF655252 TLA655233:TLB655252 TUW655233:TUX655252 UES655233:UET655252 UOO655233:UOP655252 UYK655233:UYL655252 VIG655233:VIH655252 VSC655233:VSD655252 WBY655233:WBZ655252 WLU655233:WLV655252 WVQ655233:WVR655252 J720769:L720788 JE720769:JF720788 TA720769:TB720788 ACW720769:ACX720788 AMS720769:AMT720788 AWO720769:AWP720788 BGK720769:BGL720788 BQG720769:BQH720788 CAC720769:CAD720788 CJY720769:CJZ720788 CTU720769:CTV720788 DDQ720769:DDR720788 DNM720769:DNN720788 DXI720769:DXJ720788 EHE720769:EHF720788 ERA720769:ERB720788 FAW720769:FAX720788 FKS720769:FKT720788 FUO720769:FUP720788 GEK720769:GEL720788 GOG720769:GOH720788 GYC720769:GYD720788 HHY720769:HHZ720788 HRU720769:HRV720788 IBQ720769:IBR720788 ILM720769:ILN720788 IVI720769:IVJ720788 JFE720769:JFF720788 JPA720769:JPB720788 JYW720769:JYX720788 KIS720769:KIT720788 KSO720769:KSP720788 LCK720769:LCL720788 LMG720769:LMH720788 LWC720769:LWD720788 MFY720769:MFZ720788 MPU720769:MPV720788 MZQ720769:MZR720788 NJM720769:NJN720788 NTI720769:NTJ720788 ODE720769:ODF720788 ONA720769:ONB720788 OWW720769:OWX720788 PGS720769:PGT720788 PQO720769:PQP720788 QAK720769:QAL720788 QKG720769:QKH720788 QUC720769:QUD720788 RDY720769:RDZ720788 RNU720769:RNV720788 RXQ720769:RXR720788 SHM720769:SHN720788 SRI720769:SRJ720788 TBE720769:TBF720788 TLA720769:TLB720788 TUW720769:TUX720788 UES720769:UET720788 UOO720769:UOP720788 UYK720769:UYL720788 VIG720769:VIH720788 VSC720769:VSD720788 WBY720769:WBZ720788 WLU720769:WLV720788 WVQ720769:WVR720788 J786305:L786324 JE786305:JF786324 TA786305:TB786324 ACW786305:ACX786324 AMS786305:AMT786324 AWO786305:AWP786324 BGK786305:BGL786324 BQG786305:BQH786324 CAC786305:CAD786324 CJY786305:CJZ786324 CTU786305:CTV786324 DDQ786305:DDR786324 DNM786305:DNN786324 DXI786305:DXJ786324 EHE786305:EHF786324 ERA786305:ERB786324 FAW786305:FAX786324 FKS786305:FKT786324 FUO786305:FUP786324 GEK786305:GEL786324 GOG786305:GOH786324 GYC786305:GYD786324 HHY786305:HHZ786324 HRU786305:HRV786324 IBQ786305:IBR786324 ILM786305:ILN786324 IVI786305:IVJ786324 JFE786305:JFF786324 JPA786305:JPB786324 JYW786305:JYX786324 KIS786305:KIT786324 KSO786305:KSP786324 LCK786305:LCL786324 LMG786305:LMH786324 LWC786305:LWD786324 MFY786305:MFZ786324 MPU786305:MPV786324 MZQ786305:MZR786324 NJM786305:NJN786324 NTI786305:NTJ786324 ODE786305:ODF786324 ONA786305:ONB786324 OWW786305:OWX786324 PGS786305:PGT786324 PQO786305:PQP786324 QAK786305:QAL786324 QKG786305:QKH786324 QUC786305:QUD786324 RDY786305:RDZ786324 RNU786305:RNV786324 RXQ786305:RXR786324 SHM786305:SHN786324 SRI786305:SRJ786324 TBE786305:TBF786324 TLA786305:TLB786324 TUW786305:TUX786324 UES786305:UET786324 UOO786305:UOP786324 UYK786305:UYL786324 VIG786305:VIH786324 VSC786305:VSD786324 WBY786305:WBZ786324 WLU786305:WLV786324 WVQ786305:WVR786324 J851841:L851860 JE851841:JF851860 TA851841:TB851860 ACW851841:ACX851860 AMS851841:AMT851860 AWO851841:AWP851860 BGK851841:BGL851860 BQG851841:BQH851860 CAC851841:CAD851860 CJY851841:CJZ851860 CTU851841:CTV851860 DDQ851841:DDR851860 DNM851841:DNN851860 DXI851841:DXJ851860 EHE851841:EHF851860 ERA851841:ERB851860 FAW851841:FAX851860 FKS851841:FKT851860 FUO851841:FUP851860 GEK851841:GEL851860 GOG851841:GOH851860 GYC851841:GYD851860 HHY851841:HHZ851860 HRU851841:HRV851860 IBQ851841:IBR851860 ILM851841:ILN851860 IVI851841:IVJ851860 JFE851841:JFF851860 JPA851841:JPB851860 JYW851841:JYX851860 KIS851841:KIT851860 KSO851841:KSP851860 LCK851841:LCL851860 LMG851841:LMH851860 LWC851841:LWD851860 MFY851841:MFZ851860 MPU851841:MPV851860 MZQ851841:MZR851860 NJM851841:NJN851860 NTI851841:NTJ851860 ODE851841:ODF851860 ONA851841:ONB851860 OWW851841:OWX851860 PGS851841:PGT851860 PQO851841:PQP851860 QAK851841:QAL851860 QKG851841:QKH851860 QUC851841:QUD851860 RDY851841:RDZ851860 RNU851841:RNV851860 RXQ851841:RXR851860 SHM851841:SHN851860 SRI851841:SRJ851860 TBE851841:TBF851860 TLA851841:TLB851860 TUW851841:TUX851860 UES851841:UET851860 UOO851841:UOP851860 UYK851841:UYL851860 VIG851841:VIH851860 VSC851841:VSD851860 WBY851841:WBZ851860 WLU851841:WLV851860 WVQ851841:WVR851860 J917377:L917396 JE917377:JF917396 TA917377:TB917396 ACW917377:ACX917396 AMS917377:AMT917396 AWO917377:AWP917396 BGK917377:BGL917396 BQG917377:BQH917396 CAC917377:CAD917396 CJY917377:CJZ917396 CTU917377:CTV917396 DDQ917377:DDR917396 DNM917377:DNN917396 DXI917377:DXJ917396 EHE917377:EHF917396 ERA917377:ERB917396 FAW917377:FAX917396 FKS917377:FKT917396 FUO917377:FUP917396 GEK917377:GEL917396 GOG917377:GOH917396 GYC917377:GYD917396 HHY917377:HHZ917396 HRU917377:HRV917396 IBQ917377:IBR917396 ILM917377:ILN917396 IVI917377:IVJ917396 JFE917377:JFF917396 JPA917377:JPB917396 JYW917377:JYX917396 KIS917377:KIT917396 KSO917377:KSP917396 LCK917377:LCL917396 LMG917377:LMH917396 LWC917377:LWD917396 MFY917377:MFZ917396 MPU917377:MPV917396 MZQ917377:MZR917396 NJM917377:NJN917396 NTI917377:NTJ917396 ODE917377:ODF917396 ONA917377:ONB917396 OWW917377:OWX917396 PGS917377:PGT917396 PQO917377:PQP917396 QAK917377:QAL917396 QKG917377:QKH917396 QUC917377:QUD917396 RDY917377:RDZ917396 RNU917377:RNV917396 RXQ917377:RXR917396 SHM917377:SHN917396 SRI917377:SRJ917396 TBE917377:TBF917396 TLA917377:TLB917396 TUW917377:TUX917396 UES917377:UET917396 UOO917377:UOP917396 UYK917377:UYL917396 VIG917377:VIH917396 VSC917377:VSD917396 WBY917377:WBZ917396 WLU917377:WLV917396 WVQ917377:WVR917396 J982913:L982932 JE982913:JF982932 TA982913:TB982932 ACW982913:ACX982932 AMS982913:AMT982932 AWO982913:AWP982932 BGK982913:BGL982932 BQG982913:BQH982932 CAC982913:CAD982932 CJY982913:CJZ982932 CTU982913:CTV982932 DDQ982913:DDR982932 DNM982913:DNN982932 DXI982913:DXJ982932 EHE982913:EHF982932 ERA982913:ERB982932 FAW982913:FAX982932 FKS982913:FKT982932 FUO982913:FUP982932 GEK982913:GEL982932 GOG982913:GOH982932 GYC982913:GYD982932 HHY982913:HHZ982932 HRU982913:HRV982932 IBQ982913:IBR982932 ILM982913:ILN982932 IVI982913:IVJ982932 JFE982913:JFF982932 JPA982913:JPB982932 JYW982913:JYX982932 KIS982913:KIT982932 KSO982913:KSP982932 LCK982913:LCL982932 LMG982913:LMH982932 LWC982913:LWD982932 MFY982913:MFZ982932 MPU982913:MPV982932 MZQ982913:MZR982932 NJM982913:NJN982932 NTI982913:NTJ982932 ODE982913:ODF982932 ONA982913:ONB982932 OWW982913:OWX982932 PGS982913:PGT982932 PQO982913:PQP982932 QAK982913:QAL982932 QKG982913:QKH982932 QUC982913:QUD982932 RDY982913:RDZ982932 RNU982913:RNV982932 RXQ982913:RXR982932 SHM982913:SHN982932 SRI982913:SRJ982932 TBE982913:TBF982932 TLA982913:TLB982932 TUW982913:TUX982932 UES982913:UET982932 UOO982913:UOP982932 UYK982913:UYL982932 VIG982913:VIH982932 VSC982913:VSD982932 WBY982913:WBZ982932 WLU982913:WLV982932 WVQ982913:WVR982932 J65394:L65394 JE65394:JF65394 TA65394:TB65394 ACW65394:ACX65394 AMS65394:AMT65394 AWO65394:AWP65394 BGK65394:BGL65394 BQG65394:BQH65394 CAC65394:CAD65394 CJY65394:CJZ65394 CTU65394:CTV65394 DDQ65394:DDR65394 DNM65394:DNN65394 DXI65394:DXJ65394 EHE65394:EHF65394 ERA65394:ERB65394 FAW65394:FAX65394 FKS65394:FKT65394 FUO65394:FUP65394 GEK65394:GEL65394 GOG65394:GOH65394 GYC65394:GYD65394 HHY65394:HHZ65394 HRU65394:HRV65394 IBQ65394:IBR65394 ILM65394:ILN65394 IVI65394:IVJ65394 JFE65394:JFF65394 JPA65394:JPB65394 JYW65394:JYX65394 KIS65394:KIT65394 KSO65394:KSP65394 LCK65394:LCL65394 LMG65394:LMH65394 LWC65394:LWD65394 MFY65394:MFZ65394 MPU65394:MPV65394 MZQ65394:MZR65394 NJM65394:NJN65394 NTI65394:NTJ65394 ODE65394:ODF65394 ONA65394:ONB65394 OWW65394:OWX65394 PGS65394:PGT65394 PQO65394:PQP65394 QAK65394:QAL65394 QKG65394:QKH65394 QUC65394:QUD65394 RDY65394:RDZ65394 RNU65394:RNV65394 RXQ65394:RXR65394 SHM65394:SHN65394 SRI65394:SRJ65394 TBE65394:TBF65394 TLA65394:TLB65394 TUW65394:TUX65394 UES65394:UET65394 UOO65394:UOP65394 UYK65394:UYL65394 VIG65394:VIH65394 VSC65394:VSD65394 WBY65394:WBZ65394 WLU65394:WLV65394 WVQ65394:WVR65394 J130930:L130930 JE130930:JF130930 TA130930:TB130930 ACW130930:ACX130930 AMS130930:AMT130930 AWO130930:AWP130930 BGK130930:BGL130930 BQG130930:BQH130930 CAC130930:CAD130930 CJY130930:CJZ130930 CTU130930:CTV130930 DDQ130930:DDR130930 DNM130930:DNN130930 DXI130930:DXJ130930 EHE130930:EHF130930 ERA130930:ERB130930 FAW130930:FAX130930 FKS130930:FKT130930 FUO130930:FUP130930 GEK130930:GEL130930 GOG130930:GOH130930 GYC130930:GYD130930 HHY130930:HHZ130930 HRU130930:HRV130930 IBQ130930:IBR130930 ILM130930:ILN130930 IVI130930:IVJ130930 JFE130930:JFF130930 JPA130930:JPB130930 JYW130930:JYX130930 KIS130930:KIT130930 KSO130930:KSP130930 LCK130930:LCL130930 LMG130930:LMH130930 LWC130930:LWD130930 MFY130930:MFZ130930 MPU130930:MPV130930 MZQ130930:MZR130930 NJM130930:NJN130930 NTI130930:NTJ130930 ODE130930:ODF130930 ONA130930:ONB130930 OWW130930:OWX130930 PGS130930:PGT130930 PQO130930:PQP130930 QAK130930:QAL130930 QKG130930:QKH130930 QUC130930:QUD130930 RDY130930:RDZ130930 RNU130930:RNV130930 RXQ130930:RXR130930 SHM130930:SHN130930 SRI130930:SRJ130930 TBE130930:TBF130930 TLA130930:TLB130930 TUW130930:TUX130930 UES130930:UET130930 UOO130930:UOP130930 UYK130930:UYL130930 VIG130930:VIH130930 VSC130930:VSD130930 WBY130930:WBZ130930 WLU130930:WLV130930 WVQ130930:WVR130930 J196466:L196466 JE196466:JF196466 TA196466:TB196466 ACW196466:ACX196466 AMS196466:AMT196466 AWO196466:AWP196466 BGK196466:BGL196466 BQG196466:BQH196466 CAC196466:CAD196466 CJY196466:CJZ196466 CTU196466:CTV196466 DDQ196466:DDR196466 DNM196466:DNN196466 DXI196466:DXJ196466 EHE196466:EHF196466 ERA196466:ERB196466 FAW196466:FAX196466 FKS196466:FKT196466 FUO196466:FUP196466 GEK196466:GEL196466 GOG196466:GOH196466 GYC196466:GYD196466 HHY196466:HHZ196466 HRU196466:HRV196466 IBQ196466:IBR196466 ILM196466:ILN196466 IVI196466:IVJ196466 JFE196466:JFF196466 JPA196466:JPB196466 JYW196466:JYX196466 KIS196466:KIT196466 KSO196466:KSP196466 LCK196466:LCL196466 LMG196466:LMH196466 LWC196466:LWD196466 MFY196466:MFZ196466 MPU196466:MPV196466 MZQ196466:MZR196466 NJM196466:NJN196466 NTI196466:NTJ196466 ODE196466:ODF196466 ONA196466:ONB196466 OWW196466:OWX196466 PGS196466:PGT196466 PQO196466:PQP196466 QAK196466:QAL196466 QKG196466:QKH196466 QUC196466:QUD196466 RDY196466:RDZ196466 RNU196466:RNV196466 RXQ196466:RXR196466 SHM196466:SHN196466 SRI196466:SRJ196466 TBE196466:TBF196466 TLA196466:TLB196466 TUW196466:TUX196466 UES196466:UET196466 UOO196466:UOP196466 UYK196466:UYL196466 VIG196466:VIH196466 VSC196466:VSD196466 WBY196466:WBZ196466 WLU196466:WLV196466 WVQ196466:WVR196466 J262002:L262002 JE262002:JF262002 TA262002:TB262002 ACW262002:ACX262002 AMS262002:AMT262002 AWO262002:AWP262002 BGK262002:BGL262002 BQG262002:BQH262002 CAC262002:CAD262002 CJY262002:CJZ262002 CTU262002:CTV262002 DDQ262002:DDR262002 DNM262002:DNN262002 DXI262002:DXJ262002 EHE262002:EHF262002 ERA262002:ERB262002 FAW262002:FAX262002 FKS262002:FKT262002 FUO262002:FUP262002 GEK262002:GEL262002 GOG262002:GOH262002 GYC262002:GYD262002 HHY262002:HHZ262002 HRU262002:HRV262002 IBQ262002:IBR262002 ILM262002:ILN262002 IVI262002:IVJ262002 JFE262002:JFF262002 JPA262002:JPB262002 JYW262002:JYX262002 KIS262002:KIT262002 KSO262002:KSP262002 LCK262002:LCL262002 LMG262002:LMH262002 LWC262002:LWD262002 MFY262002:MFZ262002 MPU262002:MPV262002 MZQ262002:MZR262002 NJM262002:NJN262002 NTI262002:NTJ262002 ODE262002:ODF262002 ONA262002:ONB262002 OWW262002:OWX262002 PGS262002:PGT262002 PQO262002:PQP262002 QAK262002:QAL262002 QKG262002:QKH262002 QUC262002:QUD262002 RDY262002:RDZ262002 RNU262002:RNV262002 RXQ262002:RXR262002 SHM262002:SHN262002 SRI262002:SRJ262002 TBE262002:TBF262002 TLA262002:TLB262002 TUW262002:TUX262002 UES262002:UET262002 UOO262002:UOP262002 UYK262002:UYL262002 VIG262002:VIH262002 VSC262002:VSD262002 WBY262002:WBZ262002 WLU262002:WLV262002 WVQ262002:WVR262002 J327538:L327538 JE327538:JF327538 TA327538:TB327538 ACW327538:ACX327538 AMS327538:AMT327538 AWO327538:AWP327538 BGK327538:BGL327538 BQG327538:BQH327538 CAC327538:CAD327538 CJY327538:CJZ327538 CTU327538:CTV327538 DDQ327538:DDR327538 DNM327538:DNN327538 DXI327538:DXJ327538 EHE327538:EHF327538 ERA327538:ERB327538 FAW327538:FAX327538 FKS327538:FKT327538 FUO327538:FUP327538 GEK327538:GEL327538 GOG327538:GOH327538 GYC327538:GYD327538 HHY327538:HHZ327538 HRU327538:HRV327538 IBQ327538:IBR327538 ILM327538:ILN327538 IVI327538:IVJ327538 JFE327538:JFF327538 JPA327538:JPB327538 JYW327538:JYX327538 KIS327538:KIT327538 KSO327538:KSP327538 LCK327538:LCL327538 LMG327538:LMH327538 LWC327538:LWD327538 MFY327538:MFZ327538 MPU327538:MPV327538 MZQ327538:MZR327538 NJM327538:NJN327538 NTI327538:NTJ327538 ODE327538:ODF327538 ONA327538:ONB327538 OWW327538:OWX327538 PGS327538:PGT327538 PQO327538:PQP327538 QAK327538:QAL327538 QKG327538:QKH327538 QUC327538:QUD327538 RDY327538:RDZ327538 RNU327538:RNV327538 RXQ327538:RXR327538 SHM327538:SHN327538 SRI327538:SRJ327538 TBE327538:TBF327538 TLA327538:TLB327538 TUW327538:TUX327538 UES327538:UET327538 UOO327538:UOP327538 UYK327538:UYL327538 VIG327538:VIH327538 VSC327538:VSD327538 WBY327538:WBZ327538 WLU327538:WLV327538 WVQ327538:WVR327538 J393074:L393074 JE393074:JF393074 TA393074:TB393074 ACW393074:ACX393074 AMS393074:AMT393074 AWO393074:AWP393074 BGK393074:BGL393074 BQG393074:BQH393074 CAC393074:CAD393074 CJY393074:CJZ393074 CTU393074:CTV393074 DDQ393074:DDR393074 DNM393074:DNN393074 DXI393074:DXJ393074 EHE393074:EHF393074 ERA393074:ERB393074 FAW393074:FAX393074 FKS393074:FKT393074 FUO393074:FUP393074 GEK393074:GEL393074 GOG393074:GOH393074 GYC393074:GYD393074 HHY393074:HHZ393074 HRU393074:HRV393074 IBQ393074:IBR393074 ILM393074:ILN393074 IVI393074:IVJ393074 JFE393074:JFF393074 JPA393074:JPB393074 JYW393074:JYX393074 KIS393074:KIT393074 KSO393074:KSP393074 LCK393074:LCL393074 LMG393074:LMH393074 LWC393074:LWD393074 MFY393074:MFZ393074 MPU393074:MPV393074 MZQ393074:MZR393074 NJM393074:NJN393074 NTI393074:NTJ393074 ODE393074:ODF393074 ONA393074:ONB393074 OWW393074:OWX393074 PGS393074:PGT393074 PQO393074:PQP393074 QAK393074:QAL393074 QKG393074:QKH393074 QUC393074:QUD393074 RDY393074:RDZ393074 RNU393074:RNV393074 RXQ393074:RXR393074 SHM393074:SHN393074 SRI393074:SRJ393074 TBE393074:TBF393074 TLA393074:TLB393074 TUW393074:TUX393074 UES393074:UET393074 UOO393074:UOP393074 UYK393074:UYL393074 VIG393074:VIH393074 VSC393074:VSD393074 WBY393074:WBZ393074 WLU393074:WLV393074 WVQ393074:WVR393074 J458610:L458610 JE458610:JF458610 TA458610:TB458610 ACW458610:ACX458610 AMS458610:AMT458610 AWO458610:AWP458610 BGK458610:BGL458610 BQG458610:BQH458610 CAC458610:CAD458610 CJY458610:CJZ458610 CTU458610:CTV458610 DDQ458610:DDR458610 DNM458610:DNN458610 DXI458610:DXJ458610 EHE458610:EHF458610 ERA458610:ERB458610 FAW458610:FAX458610 FKS458610:FKT458610 FUO458610:FUP458610 GEK458610:GEL458610 GOG458610:GOH458610 GYC458610:GYD458610 HHY458610:HHZ458610 HRU458610:HRV458610 IBQ458610:IBR458610 ILM458610:ILN458610 IVI458610:IVJ458610 JFE458610:JFF458610 JPA458610:JPB458610 JYW458610:JYX458610 KIS458610:KIT458610 KSO458610:KSP458610 LCK458610:LCL458610 LMG458610:LMH458610 LWC458610:LWD458610 MFY458610:MFZ458610 MPU458610:MPV458610 MZQ458610:MZR458610 NJM458610:NJN458610 NTI458610:NTJ458610 ODE458610:ODF458610 ONA458610:ONB458610 OWW458610:OWX458610 PGS458610:PGT458610 PQO458610:PQP458610 QAK458610:QAL458610 QKG458610:QKH458610 QUC458610:QUD458610 RDY458610:RDZ458610 RNU458610:RNV458610 RXQ458610:RXR458610 SHM458610:SHN458610 SRI458610:SRJ458610 TBE458610:TBF458610 TLA458610:TLB458610 TUW458610:TUX458610 UES458610:UET458610 UOO458610:UOP458610 UYK458610:UYL458610 VIG458610:VIH458610 VSC458610:VSD458610 WBY458610:WBZ458610 WLU458610:WLV458610 WVQ458610:WVR458610 J524146:L524146 JE524146:JF524146 TA524146:TB524146 ACW524146:ACX524146 AMS524146:AMT524146 AWO524146:AWP524146 BGK524146:BGL524146 BQG524146:BQH524146 CAC524146:CAD524146 CJY524146:CJZ524146 CTU524146:CTV524146 DDQ524146:DDR524146 DNM524146:DNN524146 DXI524146:DXJ524146 EHE524146:EHF524146 ERA524146:ERB524146 FAW524146:FAX524146 FKS524146:FKT524146 FUO524146:FUP524146 GEK524146:GEL524146 GOG524146:GOH524146 GYC524146:GYD524146 HHY524146:HHZ524146 HRU524146:HRV524146 IBQ524146:IBR524146 ILM524146:ILN524146 IVI524146:IVJ524146 JFE524146:JFF524146 JPA524146:JPB524146 JYW524146:JYX524146 KIS524146:KIT524146 KSO524146:KSP524146 LCK524146:LCL524146 LMG524146:LMH524146 LWC524146:LWD524146 MFY524146:MFZ524146 MPU524146:MPV524146 MZQ524146:MZR524146 NJM524146:NJN524146 NTI524146:NTJ524146 ODE524146:ODF524146 ONA524146:ONB524146 OWW524146:OWX524146 PGS524146:PGT524146 PQO524146:PQP524146 QAK524146:QAL524146 QKG524146:QKH524146 QUC524146:QUD524146 RDY524146:RDZ524146 RNU524146:RNV524146 RXQ524146:RXR524146 SHM524146:SHN524146 SRI524146:SRJ524146 TBE524146:TBF524146 TLA524146:TLB524146 TUW524146:TUX524146 UES524146:UET524146 UOO524146:UOP524146 UYK524146:UYL524146 VIG524146:VIH524146 VSC524146:VSD524146 WBY524146:WBZ524146 WLU524146:WLV524146 WVQ524146:WVR524146 J589682:L589682 JE589682:JF589682 TA589682:TB589682 ACW589682:ACX589682 AMS589682:AMT589682 AWO589682:AWP589682 BGK589682:BGL589682 BQG589682:BQH589682 CAC589682:CAD589682 CJY589682:CJZ589682 CTU589682:CTV589682 DDQ589682:DDR589682 DNM589682:DNN589682 DXI589682:DXJ589682 EHE589682:EHF589682 ERA589682:ERB589682 FAW589682:FAX589682 FKS589682:FKT589682 FUO589682:FUP589682 GEK589682:GEL589682 GOG589682:GOH589682 GYC589682:GYD589682 HHY589682:HHZ589682 HRU589682:HRV589682 IBQ589682:IBR589682 ILM589682:ILN589682 IVI589682:IVJ589682 JFE589682:JFF589682 JPA589682:JPB589682 JYW589682:JYX589682 KIS589682:KIT589682 KSO589682:KSP589682 LCK589682:LCL589682 LMG589682:LMH589682 LWC589682:LWD589682 MFY589682:MFZ589682 MPU589682:MPV589682 MZQ589682:MZR589682 NJM589682:NJN589682 NTI589682:NTJ589682 ODE589682:ODF589682 ONA589682:ONB589682 OWW589682:OWX589682 PGS589682:PGT589682 PQO589682:PQP589682 QAK589682:QAL589682 QKG589682:QKH589682 QUC589682:QUD589682 RDY589682:RDZ589682 RNU589682:RNV589682 RXQ589682:RXR589682 SHM589682:SHN589682 SRI589682:SRJ589682 TBE589682:TBF589682 TLA589682:TLB589682 TUW589682:TUX589682 UES589682:UET589682 UOO589682:UOP589682 UYK589682:UYL589682 VIG589682:VIH589682 VSC589682:VSD589682 WBY589682:WBZ589682 WLU589682:WLV589682 WVQ589682:WVR589682 J655218:L655218 JE655218:JF655218 TA655218:TB655218 ACW655218:ACX655218 AMS655218:AMT655218 AWO655218:AWP655218 BGK655218:BGL655218 BQG655218:BQH655218 CAC655218:CAD655218 CJY655218:CJZ655218 CTU655218:CTV655218 DDQ655218:DDR655218 DNM655218:DNN655218 DXI655218:DXJ655218 EHE655218:EHF655218 ERA655218:ERB655218 FAW655218:FAX655218 FKS655218:FKT655218 FUO655218:FUP655218 GEK655218:GEL655218 GOG655218:GOH655218 GYC655218:GYD655218 HHY655218:HHZ655218 HRU655218:HRV655218 IBQ655218:IBR655218 ILM655218:ILN655218 IVI655218:IVJ655218 JFE655218:JFF655218 JPA655218:JPB655218 JYW655218:JYX655218 KIS655218:KIT655218 KSO655218:KSP655218 LCK655218:LCL655218 LMG655218:LMH655218 LWC655218:LWD655218 MFY655218:MFZ655218 MPU655218:MPV655218 MZQ655218:MZR655218 NJM655218:NJN655218 NTI655218:NTJ655218 ODE655218:ODF655218 ONA655218:ONB655218 OWW655218:OWX655218 PGS655218:PGT655218 PQO655218:PQP655218 QAK655218:QAL655218 QKG655218:QKH655218 QUC655218:QUD655218 RDY655218:RDZ655218 RNU655218:RNV655218 RXQ655218:RXR655218 SHM655218:SHN655218 SRI655218:SRJ655218 TBE655218:TBF655218 TLA655218:TLB655218 TUW655218:TUX655218 UES655218:UET655218 UOO655218:UOP655218 UYK655218:UYL655218 VIG655218:VIH655218 VSC655218:VSD655218 WBY655218:WBZ655218 WLU655218:WLV655218 WVQ655218:WVR655218 J720754:L720754 JE720754:JF720754 TA720754:TB720754 ACW720754:ACX720754 AMS720754:AMT720754 AWO720754:AWP720754 BGK720754:BGL720754 BQG720754:BQH720754 CAC720754:CAD720754 CJY720754:CJZ720754 CTU720754:CTV720754 DDQ720754:DDR720754 DNM720754:DNN720754 DXI720754:DXJ720754 EHE720754:EHF720754 ERA720754:ERB720754 FAW720754:FAX720754 FKS720754:FKT720754 FUO720754:FUP720754 GEK720754:GEL720754 GOG720754:GOH720754 GYC720754:GYD720754 HHY720754:HHZ720754 HRU720754:HRV720754 IBQ720754:IBR720754 ILM720754:ILN720754 IVI720754:IVJ720754 JFE720754:JFF720754 JPA720754:JPB720754 JYW720754:JYX720754 KIS720754:KIT720754 KSO720754:KSP720754 LCK720754:LCL720754 LMG720754:LMH720754 LWC720754:LWD720754 MFY720754:MFZ720754 MPU720754:MPV720754 MZQ720754:MZR720754 NJM720754:NJN720754 NTI720754:NTJ720754 ODE720754:ODF720754 ONA720754:ONB720754 OWW720754:OWX720754 PGS720754:PGT720754 PQO720754:PQP720754 QAK720754:QAL720754 QKG720754:QKH720754 QUC720754:QUD720754 RDY720754:RDZ720754 RNU720754:RNV720754 RXQ720754:RXR720754 SHM720754:SHN720754 SRI720754:SRJ720754 TBE720754:TBF720754 TLA720754:TLB720754 TUW720754:TUX720754 UES720754:UET720754 UOO720754:UOP720754 UYK720754:UYL720754 VIG720754:VIH720754 VSC720754:VSD720754 WBY720754:WBZ720754 WLU720754:WLV720754 WVQ720754:WVR720754 J786290:L786290 JE786290:JF786290 TA786290:TB786290 ACW786290:ACX786290 AMS786290:AMT786290 AWO786290:AWP786290 BGK786290:BGL786290 BQG786290:BQH786290 CAC786290:CAD786290 CJY786290:CJZ786290 CTU786290:CTV786290 DDQ786290:DDR786290 DNM786290:DNN786290 DXI786290:DXJ786290 EHE786290:EHF786290 ERA786290:ERB786290 FAW786290:FAX786290 FKS786290:FKT786290 FUO786290:FUP786290 GEK786290:GEL786290 GOG786290:GOH786290 GYC786290:GYD786290 HHY786290:HHZ786290 HRU786290:HRV786290 IBQ786290:IBR786290 ILM786290:ILN786290 IVI786290:IVJ786290 JFE786290:JFF786290 JPA786290:JPB786290 JYW786290:JYX786290 KIS786290:KIT786290 KSO786290:KSP786290 LCK786290:LCL786290 LMG786290:LMH786290 LWC786290:LWD786290 MFY786290:MFZ786290 MPU786290:MPV786290 MZQ786290:MZR786290 NJM786290:NJN786290 NTI786290:NTJ786290 ODE786290:ODF786290 ONA786290:ONB786290 OWW786290:OWX786290 PGS786290:PGT786290 PQO786290:PQP786290 QAK786290:QAL786290 QKG786290:QKH786290 QUC786290:QUD786290 RDY786290:RDZ786290 RNU786290:RNV786290 RXQ786290:RXR786290 SHM786290:SHN786290 SRI786290:SRJ786290 TBE786290:TBF786290 TLA786290:TLB786290 TUW786290:TUX786290 UES786290:UET786290 UOO786290:UOP786290 UYK786290:UYL786290 VIG786290:VIH786290 VSC786290:VSD786290 WBY786290:WBZ786290 WLU786290:WLV786290 WVQ786290:WVR786290 J851826:L851826 JE851826:JF851826 TA851826:TB851826 ACW851826:ACX851826 AMS851826:AMT851826 AWO851826:AWP851826 BGK851826:BGL851826 BQG851826:BQH851826 CAC851826:CAD851826 CJY851826:CJZ851826 CTU851826:CTV851826 DDQ851826:DDR851826 DNM851826:DNN851826 DXI851826:DXJ851826 EHE851826:EHF851826 ERA851826:ERB851826 FAW851826:FAX851826 FKS851826:FKT851826 FUO851826:FUP851826 GEK851826:GEL851826 GOG851826:GOH851826 GYC851826:GYD851826 HHY851826:HHZ851826 HRU851826:HRV851826 IBQ851826:IBR851826 ILM851826:ILN851826 IVI851826:IVJ851826 JFE851826:JFF851826 JPA851826:JPB851826 JYW851826:JYX851826 KIS851826:KIT851826 KSO851826:KSP851826 LCK851826:LCL851826 LMG851826:LMH851826 LWC851826:LWD851826 MFY851826:MFZ851826 MPU851826:MPV851826 MZQ851826:MZR851826 NJM851826:NJN851826 NTI851826:NTJ851826 ODE851826:ODF851826 ONA851826:ONB851826 OWW851826:OWX851826 PGS851826:PGT851826 PQO851826:PQP851826 QAK851826:QAL851826 QKG851826:QKH851826 QUC851826:QUD851826 RDY851826:RDZ851826 RNU851826:RNV851826 RXQ851826:RXR851826 SHM851826:SHN851826 SRI851826:SRJ851826 TBE851826:TBF851826 TLA851826:TLB851826 TUW851826:TUX851826 UES851826:UET851826 UOO851826:UOP851826 UYK851826:UYL851826 VIG851826:VIH851826 VSC851826:VSD851826 WBY851826:WBZ851826 WLU851826:WLV851826 WVQ851826:WVR851826 J917362:L917362 JE917362:JF917362 TA917362:TB917362 ACW917362:ACX917362 AMS917362:AMT917362 AWO917362:AWP917362 BGK917362:BGL917362 BQG917362:BQH917362 CAC917362:CAD917362 CJY917362:CJZ917362 CTU917362:CTV917362 DDQ917362:DDR917362 DNM917362:DNN917362 DXI917362:DXJ917362 EHE917362:EHF917362 ERA917362:ERB917362 FAW917362:FAX917362 FKS917362:FKT917362 FUO917362:FUP917362 GEK917362:GEL917362 GOG917362:GOH917362 GYC917362:GYD917362 HHY917362:HHZ917362 HRU917362:HRV917362 IBQ917362:IBR917362 ILM917362:ILN917362 IVI917362:IVJ917362 JFE917362:JFF917362 JPA917362:JPB917362 JYW917362:JYX917362 KIS917362:KIT917362 KSO917362:KSP917362 LCK917362:LCL917362 LMG917362:LMH917362 LWC917362:LWD917362 MFY917362:MFZ917362 MPU917362:MPV917362 MZQ917362:MZR917362 NJM917362:NJN917362 NTI917362:NTJ917362 ODE917362:ODF917362 ONA917362:ONB917362 OWW917362:OWX917362 PGS917362:PGT917362 PQO917362:PQP917362 QAK917362:QAL917362 QKG917362:QKH917362 QUC917362:QUD917362 RDY917362:RDZ917362 RNU917362:RNV917362 RXQ917362:RXR917362 SHM917362:SHN917362 SRI917362:SRJ917362 TBE917362:TBF917362 TLA917362:TLB917362 TUW917362:TUX917362 UES917362:UET917362 UOO917362:UOP917362 UYK917362:UYL917362 VIG917362:VIH917362 VSC917362:VSD917362 WBY917362:WBZ917362 WLU917362:WLV917362 WVQ917362:WVR917362 J982898:L982898 JE982898:JF982898 TA982898:TB982898 ACW982898:ACX982898 AMS982898:AMT982898 AWO982898:AWP982898 BGK982898:BGL982898 BQG982898:BQH982898 CAC982898:CAD982898 CJY982898:CJZ982898 CTU982898:CTV982898 DDQ982898:DDR982898 DNM982898:DNN982898 DXI982898:DXJ982898 EHE982898:EHF982898 ERA982898:ERB982898 FAW982898:FAX982898 FKS982898:FKT982898 FUO982898:FUP982898 GEK982898:GEL982898 GOG982898:GOH982898 GYC982898:GYD982898 HHY982898:HHZ982898 HRU982898:HRV982898 IBQ982898:IBR982898 ILM982898:ILN982898 IVI982898:IVJ982898 JFE982898:JFF982898 JPA982898:JPB982898 JYW982898:JYX982898 KIS982898:KIT982898 KSO982898:KSP982898 LCK982898:LCL982898 LMG982898:LMH982898 LWC982898:LWD982898 MFY982898:MFZ982898 MPU982898:MPV982898 MZQ982898:MZR982898 NJM982898:NJN982898 NTI982898:NTJ982898 ODE982898:ODF982898 ONA982898:ONB982898 OWW982898:OWX982898 PGS982898:PGT982898 PQO982898:PQP982898 QAK982898:QAL982898 QKG982898:QKH982898 QUC982898:QUD982898 RDY982898:RDZ982898 RNU982898:RNV982898 RXQ982898:RXR982898 SHM982898:SHN982898 SRI982898:SRJ982898 TBE982898:TBF982898 TLA982898:TLB982898 TUW982898:TUX982898 UES982898:UET982898 UOO982898:UOP982898 UYK982898:UYL982898 VIG982898:VIH982898 VSC982898:VSD982898 WBY982898:WBZ982898 WLU982898:WLV982898 WVQ982898:WVR982898 J65396:L65403 JE65396:JF65403 TA65396:TB65403 ACW65396:ACX65403 AMS65396:AMT65403 AWO65396:AWP65403 BGK65396:BGL65403 BQG65396:BQH65403 CAC65396:CAD65403 CJY65396:CJZ65403 CTU65396:CTV65403 DDQ65396:DDR65403 DNM65396:DNN65403 DXI65396:DXJ65403 EHE65396:EHF65403 ERA65396:ERB65403 FAW65396:FAX65403 FKS65396:FKT65403 FUO65396:FUP65403 GEK65396:GEL65403 GOG65396:GOH65403 GYC65396:GYD65403 HHY65396:HHZ65403 HRU65396:HRV65403 IBQ65396:IBR65403 ILM65396:ILN65403 IVI65396:IVJ65403 JFE65396:JFF65403 JPA65396:JPB65403 JYW65396:JYX65403 KIS65396:KIT65403 KSO65396:KSP65403 LCK65396:LCL65403 LMG65396:LMH65403 LWC65396:LWD65403 MFY65396:MFZ65403 MPU65396:MPV65403 MZQ65396:MZR65403 NJM65396:NJN65403 NTI65396:NTJ65403 ODE65396:ODF65403 ONA65396:ONB65403 OWW65396:OWX65403 PGS65396:PGT65403 PQO65396:PQP65403 QAK65396:QAL65403 QKG65396:QKH65403 QUC65396:QUD65403 RDY65396:RDZ65403 RNU65396:RNV65403 RXQ65396:RXR65403 SHM65396:SHN65403 SRI65396:SRJ65403 TBE65396:TBF65403 TLA65396:TLB65403 TUW65396:TUX65403 UES65396:UET65403 UOO65396:UOP65403 UYK65396:UYL65403 VIG65396:VIH65403 VSC65396:VSD65403 WBY65396:WBZ65403 WLU65396:WLV65403 WVQ65396:WVR65403 J130932:L130939 JE130932:JF130939 TA130932:TB130939 ACW130932:ACX130939 AMS130932:AMT130939 AWO130932:AWP130939 BGK130932:BGL130939 BQG130932:BQH130939 CAC130932:CAD130939 CJY130932:CJZ130939 CTU130932:CTV130939 DDQ130932:DDR130939 DNM130932:DNN130939 DXI130932:DXJ130939 EHE130932:EHF130939 ERA130932:ERB130939 FAW130932:FAX130939 FKS130932:FKT130939 FUO130932:FUP130939 GEK130932:GEL130939 GOG130932:GOH130939 GYC130932:GYD130939 HHY130932:HHZ130939 HRU130932:HRV130939 IBQ130932:IBR130939 ILM130932:ILN130939 IVI130932:IVJ130939 JFE130932:JFF130939 JPA130932:JPB130939 JYW130932:JYX130939 KIS130932:KIT130939 KSO130932:KSP130939 LCK130932:LCL130939 LMG130932:LMH130939 LWC130932:LWD130939 MFY130932:MFZ130939 MPU130932:MPV130939 MZQ130932:MZR130939 NJM130932:NJN130939 NTI130932:NTJ130939 ODE130932:ODF130939 ONA130932:ONB130939 OWW130932:OWX130939 PGS130932:PGT130939 PQO130932:PQP130939 QAK130932:QAL130939 QKG130932:QKH130939 QUC130932:QUD130939 RDY130932:RDZ130939 RNU130932:RNV130939 RXQ130932:RXR130939 SHM130932:SHN130939 SRI130932:SRJ130939 TBE130932:TBF130939 TLA130932:TLB130939 TUW130932:TUX130939 UES130932:UET130939 UOO130932:UOP130939 UYK130932:UYL130939 VIG130932:VIH130939 VSC130932:VSD130939 WBY130932:WBZ130939 WLU130932:WLV130939 WVQ130932:WVR130939 J196468:L196475 JE196468:JF196475 TA196468:TB196475 ACW196468:ACX196475 AMS196468:AMT196475 AWO196468:AWP196475 BGK196468:BGL196475 BQG196468:BQH196475 CAC196468:CAD196475 CJY196468:CJZ196475 CTU196468:CTV196475 DDQ196468:DDR196475 DNM196468:DNN196475 DXI196468:DXJ196475 EHE196468:EHF196475 ERA196468:ERB196475 FAW196468:FAX196475 FKS196468:FKT196475 FUO196468:FUP196475 GEK196468:GEL196475 GOG196468:GOH196475 GYC196468:GYD196475 HHY196468:HHZ196475 HRU196468:HRV196475 IBQ196468:IBR196475 ILM196468:ILN196475 IVI196468:IVJ196475 JFE196468:JFF196475 JPA196468:JPB196475 JYW196468:JYX196475 KIS196468:KIT196475 KSO196468:KSP196475 LCK196468:LCL196475 LMG196468:LMH196475 LWC196468:LWD196475 MFY196468:MFZ196475 MPU196468:MPV196475 MZQ196468:MZR196475 NJM196468:NJN196475 NTI196468:NTJ196475 ODE196468:ODF196475 ONA196468:ONB196475 OWW196468:OWX196475 PGS196468:PGT196475 PQO196468:PQP196475 QAK196468:QAL196475 QKG196468:QKH196475 QUC196468:QUD196475 RDY196468:RDZ196475 RNU196468:RNV196475 RXQ196468:RXR196475 SHM196468:SHN196475 SRI196468:SRJ196475 TBE196468:TBF196475 TLA196468:TLB196475 TUW196468:TUX196475 UES196468:UET196475 UOO196468:UOP196475 UYK196468:UYL196475 VIG196468:VIH196475 VSC196468:VSD196475 WBY196468:WBZ196475 WLU196468:WLV196475 WVQ196468:WVR196475 J262004:L262011 JE262004:JF262011 TA262004:TB262011 ACW262004:ACX262011 AMS262004:AMT262011 AWO262004:AWP262011 BGK262004:BGL262011 BQG262004:BQH262011 CAC262004:CAD262011 CJY262004:CJZ262011 CTU262004:CTV262011 DDQ262004:DDR262011 DNM262004:DNN262011 DXI262004:DXJ262011 EHE262004:EHF262011 ERA262004:ERB262011 FAW262004:FAX262011 FKS262004:FKT262011 FUO262004:FUP262011 GEK262004:GEL262011 GOG262004:GOH262011 GYC262004:GYD262011 HHY262004:HHZ262011 HRU262004:HRV262011 IBQ262004:IBR262011 ILM262004:ILN262011 IVI262004:IVJ262011 JFE262004:JFF262011 JPA262004:JPB262011 JYW262004:JYX262011 KIS262004:KIT262011 KSO262004:KSP262011 LCK262004:LCL262011 LMG262004:LMH262011 LWC262004:LWD262011 MFY262004:MFZ262011 MPU262004:MPV262011 MZQ262004:MZR262011 NJM262004:NJN262011 NTI262004:NTJ262011 ODE262004:ODF262011 ONA262004:ONB262011 OWW262004:OWX262011 PGS262004:PGT262011 PQO262004:PQP262011 QAK262004:QAL262011 QKG262004:QKH262011 QUC262004:QUD262011 RDY262004:RDZ262011 RNU262004:RNV262011 RXQ262004:RXR262011 SHM262004:SHN262011 SRI262004:SRJ262011 TBE262004:TBF262011 TLA262004:TLB262011 TUW262004:TUX262011 UES262004:UET262011 UOO262004:UOP262011 UYK262004:UYL262011 VIG262004:VIH262011 VSC262004:VSD262011 WBY262004:WBZ262011 WLU262004:WLV262011 WVQ262004:WVR262011 J327540:L327547 JE327540:JF327547 TA327540:TB327547 ACW327540:ACX327547 AMS327540:AMT327547 AWO327540:AWP327547 BGK327540:BGL327547 BQG327540:BQH327547 CAC327540:CAD327547 CJY327540:CJZ327547 CTU327540:CTV327547 DDQ327540:DDR327547 DNM327540:DNN327547 DXI327540:DXJ327547 EHE327540:EHF327547 ERA327540:ERB327547 FAW327540:FAX327547 FKS327540:FKT327547 FUO327540:FUP327547 GEK327540:GEL327547 GOG327540:GOH327547 GYC327540:GYD327547 HHY327540:HHZ327547 HRU327540:HRV327547 IBQ327540:IBR327547 ILM327540:ILN327547 IVI327540:IVJ327547 JFE327540:JFF327547 JPA327540:JPB327547 JYW327540:JYX327547 KIS327540:KIT327547 KSO327540:KSP327547 LCK327540:LCL327547 LMG327540:LMH327547 LWC327540:LWD327547 MFY327540:MFZ327547 MPU327540:MPV327547 MZQ327540:MZR327547 NJM327540:NJN327547 NTI327540:NTJ327547 ODE327540:ODF327547 ONA327540:ONB327547 OWW327540:OWX327547 PGS327540:PGT327547 PQO327540:PQP327547 QAK327540:QAL327547 QKG327540:QKH327547 QUC327540:QUD327547 RDY327540:RDZ327547 RNU327540:RNV327547 RXQ327540:RXR327547 SHM327540:SHN327547 SRI327540:SRJ327547 TBE327540:TBF327547 TLA327540:TLB327547 TUW327540:TUX327547 UES327540:UET327547 UOO327540:UOP327547 UYK327540:UYL327547 VIG327540:VIH327547 VSC327540:VSD327547 WBY327540:WBZ327547 WLU327540:WLV327547 WVQ327540:WVR327547 J393076:L393083 JE393076:JF393083 TA393076:TB393083 ACW393076:ACX393083 AMS393076:AMT393083 AWO393076:AWP393083 BGK393076:BGL393083 BQG393076:BQH393083 CAC393076:CAD393083 CJY393076:CJZ393083 CTU393076:CTV393083 DDQ393076:DDR393083 DNM393076:DNN393083 DXI393076:DXJ393083 EHE393076:EHF393083 ERA393076:ERB393083 FAW393076:FAX393083 FKS393076:FKT393083 FUO393076:FUP393083 GEK393076:GEL393083 GOG393076:GOH393083 GYC393076:GYD393083 HHY393076:HHZ393083 HRU393076:HRV393083 IBQ393076:IBR393083 ILM393076:ILN393083 IVI393076:IVJ393083 JFE393076:JFF393083 JPA393076:JPB393083 JYW393076:JYX393083 KIS393076:KIT393083 KSO393076:KSP393083 LCK393076:LCL393083 LMG393076:LMH393083 LWC393076:LWD393083 MFY393076:MFZ393083 MPU393076:MPV393083 MZQ393076:MZR393083 NJM393076:NJN393083 NTI393076:NTJ393083 ODE393076:ODF393083 ONA393076:ONB393083 OWW393076:OWX393083 PGS393076:PGT393083 PQO393076:PQP393083 QAK393076:QAL393083 QKG393076:QKH393083 QUC393076:QUD393083 RDY393076:RDZ393083 RNU393076:RNV393083 RXQ393076:RXR393083 SHM393076:SHN393083 SRI393076:SRJ393083 TBE393076:TBF393083 TLA393076:TLB393083 TUW393076:TUX393083 UES393076:UET393083 UOO393076:UOP393083 UYK393076:UYL393083 VIG393076:VIH393083 VSC393076:VSD393083 WBY393076:WBZ393083 WLU393076:WLV393083 WVQ393076:WVR393083 J458612:L458619 JE458612:JF458619 TA458612:TB458619 ACW458612:ACX458619 AMS458612:AMT458619 AWO458612:AWP458619 BGK458612:BGL458619 BQG458612:BQH458619 CAC458612:CAD458619 CJY458612:CJZ458619 CTU458612:CTV458619 DDQ458612:DDR458619 DNM458612:DNN458619 DXI458612:DXJ458619 EHE458612:EHF458619 ERA458612:ERB458619 FAW458612:FAX458619 FKS458612:FKT458619 FUO458612:FUP458619 GEK458612:GEL458619 GOG458612:GOH458619 GYC458612:GYD458619 HHY458612:HHZ458619 HRU458612:HRV458619 IBQ458612:IBR458619 ILM458612:ILN458619 IVI458612:IVJ458619 JFE458612:JFF458619 JPA458612:JPB458619 JYW458612:JYX458619 KIS458612:KIT458619 KSO458612:KSP458619 LCK458612:LCL458619 LMG458612:LMH458619 LWC458612:LWD458619 MFY458612:MFZ458619 MPU458612:MPV458619 MZQ458612:MZR458619 NJM458612:NJN458619 NTI458612:NTJ458619 ODE458612:ODF458619 ONA458612:ONB458619 OWW458612:OWX458619 PGS458612:PGT458619 PQO458612:PQP458619 QAK458612:QAL458619 QKG458612:QKH458619 QUC458612:QUD458619 RDY458612:RDZ458619 RNU458612:RNV458619 RXQ458612:RXR458619 SHM458612:SHN458619 SRI458612:SRJ458619 TBE458612:TBF458619 TLA458612:TLB458619 TUW458612:TUX458619 UES458612:UET458619 UOO458612:UOP458619 UYK458612:UYL458619 VIG458612:VIH458619 VSC458612:VSD458619 WBY458612:WBZ458619 WLU458612:WLV458619 WVQ458612:WVR458619 J524148:L524155 JE524148:JF524155 TA524148:TB524155 ACW524148:ACX524155 AMS524148:AMT524155 AWO524148:AWP524155 BGK524148:BGL524155 BQG524148:BQH524155 CAC524148:CAD524155 CJY524148:CJZ524155 CTU524148:CTV524155 DDQ524148:DDR524155 DNM524148:DNN524155 DXI524148:DXJ524155 EHE524148:EHF524155 ERA524148:ERB524155 FAW524148:FAX524155 FKS524148:FKT524155 FUO524148:FUP524155 GEK524148:GEL524155 GOG524148:GOH524155 GYC524148:GYD524155 HHY524148:HHZ524155 HRU524148:HRV524155 IBQ524148:IBR524155 ILM524148:ILN524155 IVI524148:IVJ524155 JFE524148:JFF524155 JPA524148:JPB524155 JYW524148:JYX524155 KIS524148:KIT524155 KSO524148:KSP524155 LCK524148:LCL524155 LMG524148:LMH524155 LWC524148:LWD524155 MFY524148:MFZ524155 MPU524148:MPV524155 MZQ524148:MZR524155 NJM524148:NJN524155 NTI524148:NTJ524155 ODE524148:ODF524155 ONA524148:ONB524155 OWW524148:OWX524155 PGS524148:PGT524155 PQO524148:PQP524155 QAK524148:QAL524155 QKG524148:QKH524155 QUC524148:QUD524155 RDY524148:RDZ524155 RNU524148:RNV524155 RXQ524148:RXR524155 SHM524148:SHN524155 SRI524148:SRJ524155 TBE524148:TBF524155 TLA524148:TLB524155 TUW524148:TUX524155 UES524148:UET524155 UOO524148:UOP524155 UYK524148:UYL524155 VIG524148:VIH524155 VSC524148:VSD524155 WBY524148:WBZ524155 WLU524148:WLV524155 WVQ524148:WVR524155 J589684:L589691 JE589684:JF589691 TA589684:TB589691 ACW589684:ACX589691 AMS589684:AMT589691 AWO589684:AWP589691 BGK589684:BGL589691 BQG589684:BQH589691 CAC589684:CAD589691 CJY589684:CJZ589691 CTU589684:CTV589691 DDQ589684:DDR589691 DNM589684:DNN589691 DXI589684:DXJ589691 EHE589684:EHF589691 ERA589684:ERB589691 FAW589684:FAX589691 FKS589684:FKT589691 FUO589684:FUP589691 GEK589684:GEL589691 GOG589684:GOH589691 GYC589684:GYD589691 HHY589684:HHZ589691 HRU589684:HRV589691 IBQ589684:IBR589691 ILM589684:ILN589691 IVI589684:IVJ589691 JFE589684:JFF589691 JPA589684:JPB589691 JYW589684:JYX589691 KIS589684:KIT589691 KSO589684:KSP589691 LCK589684:LCL589691 LMG589684:LMH589691 LWC589684:LWD589691 MFY589684:MFZ589691 MPU589684:MPV589691 MZQ589684:MZR589691 NJM589684:NJN589691 NTI589684:NTJ589691 ODE589684:ODF589691 ONA589684:ONB589691 OWW589684:OWX589691 PGS589684:PGT589691 PQO589684:PQP589691 QAK589684:QAL589691 QKG589684:QKH589691 QUC589684:QUD589691 RDY589684:RDZ589691 RNU589684:RNV589691 RXQ589684:RXR589691 SHM589684:SHN589691 SRI589684:SRJ589691 TBE589684:TBF589691 TLA589684:TLB589691 TUW589684:TUX589691 UES589684:UET589691 UOO589684:UOP589691 UYK589684:UYL589691 VIG589684:VIH589691 VSC589684:VSD589691 WBY589684:WBZ589691 WLU589684:WLV589691 WVQ589684:WVR589691 J655220:L655227 JE655220:JF655227 TA655220:TB655227 ACW655220:ACX655227 AMS655220:AMT655227 AWO655220:AWP655227 BGK655220:BGL655227 BQG655220:BQH655227 CAC655220:CAD655227 CJY655220:CJZ655227 CTU655220:CTV655227 DDQ655220:DDR655227 DNM655220:DNN655227 DXI655220:DXJ655227 EHE655220:EHF655227 ERA655220:ERB655227 FAW655220:FAX655227 FKS655220:FKT655227 FUO655220:FUP655227 GEK655220:GEL655227 GOG655220:GOH655227 GYC655220:GYD655227 HHY655220:HHZ655227 HRU655220:HRV655227 IBQ655220:IBR655227 ILM655220:ILN655227 IVI655220:IVJ655227 JFE655220:JFF655227 JPA655220:JPB655227 JYW655220:JYX655227 KIS655220:KIT655227 KSO655220:KSP655227 LCK655220:LCL655227 LMG655220:LMH655227 LWC655220:LWD655227 MFY655220:MFZ655227 MPU655220:MPV655227 MZQ655220:MZR655227 NJM655220:NJN655227 NTI655220:NTJ655227 ODE655220:ODF655227 ONA655220:ONB655227 OWW655220:OWX655227 PGS655220:PGT655227 PQO655220:PQP655227 QAK655220:QAL655227 QKG655220:QKH655227 QUC655220:QUD655227 RDY655220:RDZ655227 RNU655220:RNV655227 RXQ655220:RXR655227 SHM655220:SHN655227 SRI655220:SRJ655227 TBE655220:TBF655227 TLA655220:TLB655227 TUW655220:TUX655227 UES655220:UET655227 UOO655220:UOP655227 UYK655220:UYL655227 VIG655220:VIH655227 VSC655220:VSD655227 WBY655220:WBZ655227 WLU655220:WLV655227 WVQ655220:WVR655227 J720756:L720763 JE720756:JF720763 TA720756:TB720763 ACW720756:ACX720763 AMS720756:AMT720763 AWO720756:AWP720763 BGK720756:BGL720763 BQG720756:BQH720763 CAC720756:CAD720763 CJY720756:CJZ720763 CTU720756:CTV720763 DDQ720756:DDR720763 DNM720756:DNN720763 DXI720756:DXJ720763 EHE720756:EHF720763 ERA720756:ERB720763 FAW720756:FAX720763 FKS720756:FKT720763 FUO720756:FUP720763 GEK720756:GEL720763 GOG720756:GOH720763 GYC720756:GYD720763 HHY720756:HHZ720763 HRU720756:HRV720763 IBQ720756:IBR720763 ILM720756:ILN720763 IVI720756:IVJ720763 JFE720756:JFF720763 JPA720756:JPB720763 JYW720756:JYX720763 KIS720756:KIT720763 KSO720756:KSP720763 LCK720756:LCL720763 LMG720756:LMH720763 LWC720756:LWD720763 MFY720756:MFZ720763 MPU720756:MPV720763 MZQ720756:MZR720763 NJM720756:NJN720763 NTI720756:NTJ720763 ODE720756:ODF720763 ONA720756:ONB720763 OWW720756:OWX720763 PGS720756:PGT720763 PQO720756:PQP720763 QAK720756:QAL720763 QKG720756:QKH720763 QUC720756:QUD720763 RDY720756:RDZ720763 RNU720756:RNV720763 RXQ720756:RXR720763 SHM720756:SHN720763 SRI720756:SRJ720763 TBE720756:TBF720763 TLA720756:TLB720763 TUW720756:TUX720763 UES720756:UET720763 UOO720756:UOP720763 UYK720756:UYL720763 VIG720756:VIH720763 VSC720756:VSD720763 WBY720756:WBZ720763 WLU720756:WLV720763 WVQ720756:WVR720763 J786292:L786299 JE786292:JF786299 TA786292:TB786299 ACW786292:ACX786299 AMS786292:AMT786299 AWO786292:AWP786299 BGK786292:BGL786299 BQG786292:BQH786299 CAC786292:CAD786299 CJY786292:CJZ786299 CTU786292:CTV786299 DDQ786292:DDR786299 DNM786292:DNN786299 DXI786292:DXJ786299 EHE786292:EHF786299 ERA786292:ERB786299 FAW786292:FAX786299 FKS786292:FKT786299 FUO786292:FUP786299 GEK786292:GEL786299 GOG786292:GOH786299 GYC786292:GYD786299 HHY786292:HHZ786299 HRU786292:HRV786299 IBQ786292:IBR786299 ILM786292:ILN786299 IVI786292:IVJ786299 JFE786292:JFF786299 JPA786292:JPB786299 JYW786292:JYX786299 KIS786292:KIT786299 KSO786292:KSP786299 LCK786292:LCL786299 LMG786292:LMH786299 LWC786292:LWD786299 MFY786292:MFZ786299 MPU786292:MPV786299 MZQ786292:MZR786299 NJM786292:NJN786299 NTI786292:NTJ786299 ODE786292:ODF786299 ONA786292:ONB786299 OWW786292:OWX786299 PGS786292:PGT786299 PQO786292:PQP786299 QAK786292:QAL786299 QKG786292:QKH786299 QUC786292:QUD786299 RDY786292:RDZ786299 RNU786292:RNV786299 RXQ786292:RXR786299 SHM786292:SHN786299 SRI786292:SRJ786299 TBE786292:TBF786299 TLA786292:TLB786299 TUW786292:TUX786299 UES786292:UET786299 UOO786292:UOP786299 UYK786292:UYL786299 VIG786292:VIH786299 VSC786292:VSD786299 WBY786292:WBZ786299 WLU786292:WLV786299 WVQ786292:WVR786299 J851828:L851835 JE851828:JF851835 TA851828:TB851835 ACW851828:ACX851835 AMS851828:AMT851835 AWO851828:AWP851835 BGK851828:BGL851835 BQG851828:BQH851835 CAC851828:CAD851835 CJY851828:CJZ851835 CTU851828:CTV851835 DDQ851828:DDR851835 DNM851828:DNN851835 DXI851828:DXJ851835 EHE851828:EHF851835 ERA851828:ERB851835 FAW851828:FAX851835 FKS851828:FKT851835 FUO851828:FUP851835 GEK851828:GEL851835 GOG851828:GOH851835 GYC851828:GYD851835 HHY851828:HHZ851835 HRU851828:HRV851835 IBQ851828:IBR851835 ILM851828:ILN851835 IVI851828:IVJ851835 JFE851828:JFF851835 JPA851828:JPB851835 JYW851828:JYX851835 KIS851828:KIT851835 KSO851828:KSP851835 LCK851828:LCL851835 LMG851828:LMH851835 LWC851828:LWD851835 MFY851828:MFZ851835 MPU851828:MPV851835 MZQ851828:MZR851835 NJM851828:NJN851835 NTI851828:NTJ851835 ODE851828:ODF851835 ONA851828:ONB851835 OWW851828:OWX851835 PGS851828:PGT851835 PQO851828:PQP851835 QAK851828:QAL851835 QKG851828:QKH851835 QUC851828:QUD851835 RDY851828:RDZ851835 RNU851828:RNV851835 RXQ851828:RXR851835 SHM851828:SHN851835 SRI851828:SRJ851835 TBE851828:TBF851835 TLA851828:TLB851835 TUW851828:TUX851835 UES851828:UET851835 UOO851828:UOP851835 UYK851828:UYL851835 VIG851828:VIH851835 VSC851828:VSD851835 WBY851828:WBZ851835 WLU851828:WLV851835 WVQ851828:WVR851835 J917364:L917371 JE917364:JF917371 TA917364:TB917371 ACW917364:ACX917371 AMS917364:AMT917371 AWO917364:AWP917371 BGK917364:BGL917371 BQG917364:BQH917371 CAC917364:CAD917371 CJY917364:CJZ917371 CTU917364:CTV917371 DDQ917364:DDR917371 DNM917364:DNN917371 DXI917364:DXJ917371 EHE917364:EHF917371 ERA917364:ERB917371 FAW917364:FAX917371 FKS917364:FKT917371 FUO917364:FUP917371 GEK917364:GEL917371 GOG917364:GOH917371 GYC917364:GYD917371 HHY917364:HHZ917371 HRU917364:HRV917371 IBQ917364:IBR917371 ILM917364:ILN917371 IVI917364:IVJ917371 JFE917364:JFF917371 JPA917364:JPB917371 JYW917364:JYX917371 KIS917364:KIT917371 KSO917364:KSP917371 LCK917364:LCL917371 LMG917364:LMH917371 LWC917364:LWD917371 MFY917364:MFZ917371 MPU917364:MPV917371 MZQ917364:MZR917371 NJM917364:NJN917371 NTI917364:NTJ917371 ODE917364:ODF917371 ONA917364:ONB917371 OWW917364:OWX917371 PGS917364:PGT917371 PQO917364:PQP917371 QAK917364:QAL917371 QKG917364:QKH917371 QUC917364:QUD917371 RDY917364:RDZ917371 RNU917364:RNV917371 RXQ917364:RXR917371 SHM917364:SHN917371 SRI917364:SRJ917371 TBE917364:TBF917371 TLA917364:TLB917371 TUW917364:TUX917371 UES917364:UET917371 UOO917364:UOP917371 UYK917364:UYL917371 VIG917364:VIH917371 VSC917364:VSD917371 WBY917364:WBZ917371 WLU917364:WLV917371 WVQ917364:WVR917371 J982900:L982907 JE982900:JF982907 TA982900:TB982907 ACW982900:ACX982907 AMS982900:AMT982907 AWO982900:AWP982907 BGK982900:BGL982907 BQG982900:BQH982907 CAC982900:CAD982907 CJY982900:CJZ982907 CTU982900:CTV982907 DDQ982900:DDR982907 DNM982900:DNN982907 DXI982900:DXJ982907 EHE982900:EHF982907 ERA982900:ERB982907 FAW982900:FAX982907 FKS982900:FKT982907 FUO982900:FUP982907 GEK982900:GEL982907 GOG982900:GOH982907 GYC982900:GYD982907 HHY982900:HHZ982907 HRU982900:HRV982907 IBQ982900:IBR982907 ILM982900:ILN982907 IVI982900:IVJ982907 JFE982900:JFF982907 JPA982900:JPB982907 JYW982900:JYX982907 KIS982900:KIT982907 KSO982900:KSP982907 LCK982900:LCL982907 LMG982900:LMH982907 LWC982900:LWD982907 MFY982900:MFZ982907 MPU982900:MPV982907 MZQ982900:MZR982907 NJM982900:NJN982907 NTI982900:NTJ982907 ODE982900:ODF982907 ONA982900:ONB982907 OWW982900:OWX982907 PGS982900:PGT982907 PQO982900:PQP982907 QAK982900:QAL982907 QKG982900:QKH982907 QUC982900:QUD982907 RDY982900:RDZ982907 RNU982900:RNV982907 RXQ982900:RXR982907 SHM982900:SHN982907 SRI982900:SRJ982907 TBE982900:TBF982907 TLA982900:TLB982907 TUW982900:TUX982907 UES982900:UET982907 UOO982900:UOP982907 UYK982900:UYL982907 VIG982900:VIH982907 VSC982900:VSD982907 WBY982900:WBZ982907 WLU982900:WLV982907 WVQ982900:WVR982907 JE9:JF18 WVQ9:WVR18 WLU9:WLV18 WBY9:WBZ18 VSC9:VSD18 VIG9:VIH18 UYK9:UYL18 UOO9:UOP18 UES9:UET18 TUW9:TUX18 TLA9:TLB18 TBE9:TBF18 SRI9:SRJ18 SHM9:SHN18 RXQ9:RXR18 RNU9:RNV18 RDY9:RDZ18 QUC9:QUD18 QKG9:QKH18 QAK9:QAL18 PQO9:PQP18 PGS9:PGT18 OWW9:OWX18 ONA9:ONB18 ODE9:ODF18 NTI9:NTJ18 NJM9:NJN18 MZQ9:MZR18 MPU9:MPV18 MFY9:MFZ18 LWC9:LWD18 LMG9:LMH18 LCK9:LCL18 KSO9:KSP18 KIS9:KIT18 JYW9:JYX18 JPA9:JPB18 JFE9:JFF18 IVI9:IVJ18 ILM9:ILN18 IBQ9:IBR18 HRU9:HRV18 HHY9:HHZ18 GYC9:GYD18 GOG9:GOH18 GEK9:GEL18 FUO9:FUP18 FKS9:FKT18 FAW9:FAX18 ERA9:ERB18 EHE9:EHF18 DXI9:DXJ18 DNM9:DNN18 DDQ9:DDR18 CTU9:CTV18 CJY9:CJZ18 CAC9:CAD18 BQG9:BQH18 BGK9:BGL18 AWO9:AWP18 AMS9:AMT18 ACW9:ACX18 TA9:TB18 Q9:Q18" xr:uid="{25650FF9-D26B-4822-A69B-1F592F2F7799}">
      <formula1>#REF!</formula1>
      <formula2>#REF!</formula2>
    </dataValidation>
    <dataValidation type="date" allowBlank="1" showInputMessage="1" showErrorMessage="1" errorTitle="Date Format" error="Please insert date in format &quot;10-Apr-2014&quot;" sqref="J65391:L65392 JE65391:JF65392 TA65391:TB65392 ACW65391:ACX65392 AMS65391:AMT65392 AWO65391:AWP65392 BGK65391:BGL65392 BQG65391:BQH65392 CAC65391:CAD65392 CJY65391:CJZ65392 CTU65391:CTV65392 DDQ65391:DDR65392 DNM65391:DNN65392 DXI65391:DXJ65392 EHE65391:EHF65392 ERA65391:ERB65392 FAW65391:FAX65392 FKS65391:FKT65392 FUO65391:FUP65392 GEK65391:GEL65392 GOG65391:GOH65392 GYC65391:GYD65392 HHY65391:HHZ65392 HRU65391:HRV65392 IBQ65391:IBR65392 ILM65391:ILN65392 IVI65391:IVJ65392 JFE65391:JFF65392 JPA65391:JPB65392 JYW65391:JYX65392 KIS65391:KIT65392 KSO65391:KSP65392 LCK65391:LCL65392 LMG65391:LMH65392 LWC65391:LWD65392 MFY65391:MFZ65392 MPU65391:MPV65392 MZQ65391:MZR65392 NJM65391:NJN65392 NTI65391:NTJ65392 ODE65391:ODF65392 ONA65391:ONB65392 OWW65391:OWX65392 PGS65391:PGT65392 PQO65391:PQP65392 QAK65391:QAL65392 QKG65391:QKH65392 QUC65391:QUD65392 RDY65391:RDZ65392 RNU65391:RNV65392 RXQ65391:RXR65392 SHM65391:SHN65392 SRI65391:SRJ65392 TBE65391:TBF65392 TLA65391:TLB65392 TUW65391:TUX65392 UES65391:UET65392 UOO65391:UOP65392 UYK65391:UYL65392 VIG65391:VIH65392 VSC65391:VSD65392 WBY65391:WBZ65392 WLU65391:WLV65392 WVQ65391:WVR65392 J130927:L130928 JE130927:JF130928 TA130927:TB130928 ACW130927:ACX130928 AMS130927:AMT130928 AWO130927:AWP130928 BGK130927:BGL130928 BQG130927:BQH130928 CAC130927:CAD130928 CJY130927:CJZ130928 CTU130927:CTV130928 DDQ130927:DDR130928 DNM130927:DNN130928 DXI130927:DXJ130928 EHE130927:EHF130928 ERA130927:ERB130928 FAW130927:FAX130928 FKS130927:FKT130928 FUO130927:FUP130928 GEK130927:GEL130928 GOG130927:GOH130928 GYC130927:GYD130928 HHY130927:HHZ130928 HRU130927:HRV130928 IBQ130927:IBR130928 ILM130927:ILN130928 IVI130927:IVJ130928 JFE130927:JFF130928 JPA130927:JPB130928 JYW130927:JYX130928 KIS130927:KIT130928 KSO130927:KSP130928 LCK130927:LCL130928 LMG130927:LMH130928 LWC130927:LWD130928 MFY130927:MFZ130928 MPU130927:MPV130928 MZQ130927:MZR130928 NJM130927:NJN130928 NTI130927:NTJ130928 ODE130927:ODF130928 ONA130927:ONB130928 OWW130927:OWX130928 PGS130927:PGT130928 PQO130927:PQP130928 QAK130927:QAL130928 QKG130927:QKH130928 QUC130927:QUD130928 RDY130927:RDZ130928 RNU130927:RNV130928 RXQ130927:RXR130928 SHM130927:SHN130928 SRI130927:SRJ130928 TBE130927:TBF130928 TLA130927:TLB130928 TUW130927:TUX130928 UES130927:UET130928 UOO130927:UOP130928 UYK130927:UYL130928 VIG130927:VIH130928 VSC130927:VSD130928 WBY130927:WBZ130928 WLU130927:WLV130928 WVQ130927:WVR130928 J196463:L196464 JE196463:JF196464 TA196463:TB196464 ACW196463:ACX196464 AMS196463:AMT196464 AWO196463:AWP196464 BGK196463:BGL196464 BQG196463:BQH196464 CAC196463:CAD196464 CJY196463:CJZ196464 CTU196463:CTV196464 DDQ196463:DDR196464 DNM196463:DNN196464 DXI196463:DXJ196464 EHE196463:EHF196464 ERA196463:ERB196464 FAW196463:FAX196464 FKS196463:FKT196464 FUO196463:FUP196464 GEK196463:GEL196464 GOG196463:GOH196464 GYC196463:GYD196464 HHY196463:HHZ196464 HRU196463:HRV196464 IBQ196463:IBR196464 ILM196463:ILN196464 IVI196463:IVJ196464 JFE196463:JFF196464 JPA196463:JPB196464 JYW196463:JYX196464 KIS196463:KIT196464 KSO196463:KSP196464 LCK196463:LCL196464 LMG196463:LMH196464 LWC196463:LWD196464 MFY196463:MFZ196464 MPU196463:MPV196464 MZQ196463:MZR196464 NJM196463:NJN196464 NTI196463:NTJ196464 ODE196463:ODF196464 ONA196463:ONB196464 OWW196463:OWX196464 PGS196463:PGT196464 PQO196463:PQP196464 QAK196463:QAL196464 QKG196463:QKH196464 QUC196463:QUD196464 RDY196463:RDZ196464 RNU196463:RNV196464 RXQ196463:RXR196464 SHM196463:SHN196464 SRI196463:SRJ196464 TBE196463:TBF196464 TLA196463:TLB196464 TUW196463:TUX196464 UES196463:UET196464 UOO196463:UOP196464 UYK196463:UYL196464 VIG196463:VIH196464 VSC196463:VSD196464 WBY196463:WBZ196464 WLU196463:WLV196464 WVQ196463:WVR196464 J261999:L262000 JE261999:JF262000 TA261999:TB262000 ACW261999:ACX262000 AMS261999:AMT262000 AWO261999:AWP262000 BGK261999:BGL262000 BQG261999:BQH262000 CAC261999:CAD262000 CJY261999:CJZ262000 CTU261999:CTV262000 DDQ261999:DDR262000 DNM261999:DNN262000 DXI261999:DXJ262000 EHE261999:EHF262000 ERA261999:ERB262000 FAW261999:FAX262000 FKS261999:FKT262000 FUO261999:FUP262000 GEK261999:GEL262000 GOG261999:GOH262000 GYC261999:GYD262000 HHY261999:HHZ262000 HRU261999:HRV262000 IBQ261999:IBR262000 ILM261999:ILN262000 IVI261999:IVJ262000 JFE261999:JFF262000 JPA261999:JPB262000 JYW261999:JYX262000 KIS261999:KIT262000 KSO261999:KSP262000 LCK261999:LCL262000 LMG261999:LMH262000 LWC261999:LWD262000 MFY261999:MFZ262000 MPU261999:MPV262000 MZQ261999:MZR262000 NJM261999:NJN262000 NTI261999:NTJ262000 ODE261999:ODF262000 ONA261999:ONB262000 OWW261999:OWX262000 PGS261999:PGT262000 PQO261999:PQP262000 QAK261999:QAL262000 QKG261999:QKH262000 QUC261999:QUD262000 RDY261999:RDZ262000 RNU261999:RNV262000 RXQ261999:RXR262000 SHM261999:SHN262000 SRI261999:SRJ262000 TBE261999:TBF262000 TLA261999:TLB262000 TUW261999:TUX262000 UES261999:UET262000 UOO261999:UOP262000 UYK261999:UYL262000 VIG261999:VIH262000 VSC261999:VSD262000 WBY261999:WBZ262000 WLU261999:WLV262000 WVQ261999:WVR262000 J327535:L327536 JE327535:JF327536 TA327535:TB327536 ACW327535:ACX327536 AMS327535:AMT327536 AWO327535:AWP327536 BGK327535:BGL327536 BQG327535:BQH327536 CAC327535:CAD327536 CJY327535:CJZ327536 CTU327535:CTV327536 DDQ327535:DDR327536 DNM327535:DNN327536 DXI327535:DXJ327536 EHE327535:EHF327536 ERA327535:ERB327536 FAW327535:FAX327536 FKS327535:FKT327536 FUO327535:FUP327536 GEK327535:GEL327536 GOG327535:GOH327536 GYC327535:GYD327536 HHY327535:HHZ327536 HRU327535:HRV327536 IBQ327535:IBR327536 ILM327535:ILN327536 IVI327535:IVJ327536 JFE327535:JFF327536 JPA327535:JPB327536 JYW327535:JYX327536 KIS327535:KIT327536 KSO327535:KSP327536 LCK327535:LCL327536 LMG327535:LMH327536 LWC327535:LWD327536 MFY327535:MFZ327536 MPU327535:MPV327536 MZQ327535:MZR327536 NJM327535:NJN327536 NTI327535:NTJ327536 ODE327535:ODF327536 ONA327535:ONB327536 OWW327535:OWX327536 PGS327535:PGT327536 PQO327535:PQP327536 QAK327535:QAL327536 QKG327535:QKH327536 QUC327535:QUD327536 RDY327535:RDZ327536 RNU327535:RNV327536 RXQ327535:RXR327536 SHM327535:SHN327536 SRI327535:SRJ327536 TBE327535:TBF327536 TLA327535:TLB327536 TUW327535:TUX327536 UES327535:UET327536 UOO327535:UOP327536 UYK327535:UYL327536 VIG327535:VIH327536 VSC327535:VSD327536 WBY327535:WBZ327536 WLU327535:WLV327536 WVQ327535:WVR327536 J393071:L393072 JE393071:JF393072 TA393071:TB393072 ACW393071:ACX393072 AMS393071:AMT393072 AWO393071:AWP393072 BGK393071:BGL393072 BQG393071:BQH393072 CAC393071:CAD393072 CJY393071:CJZ393072 CTU393071:CTV393072 DDQ393071:DDR393072 DNM393071:DNN393072 DXI393071:DXJ393072 EHE393071:EHF393072 ERA393071:ERB393072 FAW393071:FAX393072 FKS393071:FKT393072 FUO393071:FUP393072 GEK393071:GEL393072 GOG393071:GOH393072 GYC393071:GYD393072 HHY393071:HHZ393072 HRU393071:HRV393072 IBQ393071:IBR393072 ILM393071:ILN393072 IVI393071:IVJ393072 JFE393071:JFF393072 JPA393071:JPB393072 JYW393071:JYX393072 KIS393071:KIT393072 KSO393071:KSP393072 LCK393071:LCL393072 LMG393071:LMH393072 LWC393071:LWD393072 MFY393071:MFZ393072 MPU393071:MPV393072 MZQ393071:MZR393072 NJM393071:NJN393072 NTI393071:NTJ393072 ODE393071:ODF393072 ONA393071:ONB393072 OWW393071:OWX393072 PGS393071:PGT393072 PQO393071:PQP393072 QAK393071:QAL393072 QKG393071:QKH393072 QUC393071:QUD393072 RDY393071:RDZ393072 RNU393071:RNV393072 RXQ393071:RXR393072 SHM393071:SHN393072 SRI393071:SRJ393072 TBE393071:TBF393072 TLA393071:TLB393072 TUW393071:TUX393072 UES393071:UET393072 UOO393071:UOP393072 UYK393071:UYL393072 VIG393071:VIH393072 VSC393071:VSD393072 WBY393071:WBZ393072 WLU393071:WLV393072 WVQ393071:WVR393072 J458607:L458608 JE458607:JF458608 TA458607:TB458608 ACW458607:ACX458608 AMS458607:AMT458608 AWO458607:AWP458608 BGK458607:BGL458608 BQG458607:BQH458608 CAC458607:CAD458608 CJY458607:CJZ458608 CTU458607:CTV458608 DDQ458607:DDR458608 DNM458607:DNN458608 DXI458607:DXJ458608 EHE458607:EHF458608 ERA458607:ERB458608 FAW458607:FAX458608 FKS458607:FKT458608 FUO458607:FUP458608 GEK458607:GEL458608 GOG458607:GOH458608 GYC458607:GYD458608 HHY458607:HHZ458608 HRU458607:HRV458608 IBQ458607:IBR458608 ILM458607:ILN458608 IVI458607:IVJ458608 JFE458607:JFF458608 JPA458607:JPB458608 JYW458607:JYX458608 KIS458607:KIT458608 KSO458607:KSP458608 LCK458607:LCL458608 LMG458607:LMH458608 LWC458607:LWD458608 MFY458607:MFZ458608 MPU458607:MPV458608 MZQ458607:MZR458608 NJM458607:NJN458608 NTI458607:NTJ458608 ODE458607:ODF458608 ONA458607:ONB458608 OWW458607:OWX458608 PGS458607:PGT458608 PQO458607:PQP458608 QAK458607:QAL458608 QKG458607:QKH458608 QUC458607:QUD458608 RDY458607:RDZ458608 RNU458607:RNV458608 RXQ458607:RXR458608 SHM458607:SHN458608 SRI458607:SRJ458608 TBE458607:TBF458608 TLA458607:TLB458608 TUW458607:TUX458608 UES458607:UET458608 UOO458607:UOP458608 UYK458607:UYL458608 VIG458607:VIH458608 VSC458607:VSD458608 WBY458607:WBZ458608 WLU458607:WLV458608 WVQ458607:WVR458608 J524143:L524144 JE524143:JF524144 TA524143:TB524144 ACW524143:ACX524144 AMS524143:AMT524144 AWO524143:AWP524144 BGK524143:BGL524144 BQG524143:BQH524144 CAC524143:CAD524144 CJY524143:CJZ524144 CTU524143:CTV524144 DDQ524143:DDR524144 DNM524143:DNN524144 DXI524143:DXJ524144 EHE524143:EHF524144 ERA524143:ERB524144 FAW524143:FAX524144 FKS524143:FKT524144 FUO524143:FUP524144 GEK524143:GEL524144 GOG524143:GOH524144 GYC524143:GYD524144 HHY524143:HHZ524144 HRU524143:HRV524144 IBQ524143:IBR524144 ILM524143:ILN524144 IVI524143:IVJ524144 JFE524143:JFF524144 JPA524143:JPB524144 JYW524143:JYX524144 KIS524143:KIT524144 KSO524143:KSP524144 LCK524143:LCL524144 LMG524143:LMH524144 LWC524143:LWD524144 MFY524143:MFZ524144 MPU524143:MPV524144 MZQ524143:MZR524144 NJM524143:NJN524144 NTI524143:NTJ524144 ODE524143:ODF524144 ONA524143:ONB524144 OWW524143:OWX524144 PGS524143:PGT524144 PQO524143:PQP524144 QAK524143:QAL524144 QKG524143:QKH524144 QUC524143:QUD524144 RDY524143:RDZ524144 RNU524143:RNV524144 RXQ524143:RXR524144 SHM524143:SHN524144 SRI524143:SRJ524144 TBE524143:TBF524144 TLA524143:TLB524144 TUW524143:TUX524144 UES524143:UET524144 UOO524143:UOP524144 UYK524143:UYL524144 VIG524143:VIH524144 VSC524143:VSD524144 WBY524143:WBZ524144 WLU524143:WLV524144 WVQ524143:WVR524144 J589679:L589680 JE589679:JF589680 TA589679:TB589680 ACW589679:ACX589680 AMS589679:AMT589680 AWO589679:AWP589680 BGK589679:BGL589680 BQG589679:BQH589680 CAC589679:CAD589680 CJY589679:CJZ589680 CTU589679:CTV589680 DDQ589679:DDR589680 DNM589679:DNN589680 DXI589679:DXJ589680 EHE589679:EHF589680 ERA589679:ERB589680 FAW589679:FAX589680 FKS589679:FKT589680 FUO589679:FUP589680 GEK589679:GEL589680 GOG589679:GOH589680 GYC589679:GYD589680 HHY589679:HHZ589680 HRU589679:HRV589680 IBQ589679:IBR589680 ILM589679:ILN589680 IVI589679:IVJ589680 JFE589679:JFF589680 JPA589679:JPB589680 JYW589679:JYX589680 KIS589679:KIT589680 KSO589679:KSP589680 LCK589679:LCL589680 LMG589679:LMH589680 LWC589679:LWD589680 MFY589679:MFZ589680 MPU589679:MPV589680 MZQ589679:MZR589680 NJM589679:NJN589680 NTI589679:NTJ589680 ODE589679:ODF589680 ONA589679:ONB589680 OWW589679:OWX589680 PGS589679:PGT589680 PQO589679:PQP589680 QAK589679:QAL589680 QKG589679:QKH589680 QUC589679:QUD589680 RDY589679:RDZ589680 RNU589679:RNV589680 RXQ589679:RXR589680 SHM589679:SHN589680 SRI589679:SRJ589680 TBE589679:TBF589680 TLA589679:TLB589680 TUW589679:TUX589680 UES589679:UET589680 UOO589679:UOP589680 UYK589679:UYL589680 VIG589679:VIH589680 VSC589679:VSD589680 WBY589679:WBZ589680 WLU589679:WLV589680 WVQ589679:WVR589680 J655215:L655216 JE655215:JF655216 TA655215:TB655216 ACW655215:ACX655216 AMS655215:AMT655216 AWO655215:AWP655216 BGK655215:BGL655216 BQG655215:BQH655216 CAC655215:CAD655216 CJY655215:CJZ655216 CTU655215:CTV655216 DDQ655215:DDR655216 DNM655215:DNN655216 DXI655215:DXJ655216 EHE655215:EHF655216 ERA655215:ERB655216 FAW655215:FAX655216 FKS655215:FKT655216 FUO655215:FUP655216 GEK655215:GEL655216 GOG655215:GOH655216 GYC655215:GYD655216 HHY655215:HHZ655216 HRU655215:HRV655216 IBQ655215:IBR655216 ILM655215:ILN655216 IVI655215:IVJ655216 JFE655215:JFF655216 JPA655215:JPB655216 JYW655215:JYX655216 KIS655215:KIT655216 KSO655215:KSP655216 LCK655215:LCL655216 LMG655215:LMH655216 LWC655215:LWD655216 MFY655215:MFZ655216 MPU655215:MPV655216 MZQ655215:MZR655216 NJM655215:NJN655216 NTI655215:NTJ655216 ODE655215:ODF655216 ONA655215:ONB655216 OWW655215:OWX655216 PGS655215:PGT655216 PQO655215:PQP655216 QAK655215:QAL655216 QKG655215:QKH655216 QUC655215:QUD655216 RDY655215:RDZ655216 RNU655215:RNV655216 RXQ655215:RXR655216 SHM655215:SHN655216 SRI655215:SRJ655216 TBE655215:TBF655216 TLA655215:TLB655216 TUW655215:TUX655216 UES655215:UET655216 UOO655215:UOP655216 UYK655215:UYL655216 VIG655215:VIH655216 VSC655215:VSD655216 WBY655215:WBZ655216 WLU655215:WLV655216 WVQ655215:WVR655216 J720751:L720752 JE720751:JF720752 TA720751:TB720752 ACW720751:ACX720752 AMS720751:AMT720752 AWO720751:AWP720752 BGK720751:BGL720752 BQG720751:BQH720752 CAC720751:CAD720752 CJY720751:CJZ720752 CTU720751:CTV720752 DDQ720751:DDR720752 DNM720751:DNN720752 DXI720751:DXJ720752 EHE720751:EHF720752 ERA720751:ERB720752 FAW720751:FAX720752 FKS720751:FKT720752 FUO720751:FUP720752 GEK720751:GEL720752 GOG720751:GOH720752 GYC720751:GYD720752 HHY720751:HHZ720752 HRU720751:HRV720752 IBQ720751:IBR720752 ILM720751:ILN720752 IVI720751:IVJ720752 JFE720751:JFF720752 JPA720751:JPB720752 JYW720751:JYX720752 KIS720751:KIT720752 KSO720751:KSP720752 LCK720751:LCL720752 LMG720751:LMH720752 LWC720751:LWD720752 MFY720751:MFZ720752 MPU720751:MPV720752 MZQ720751:MZR720752 NJM720751:NJN720752 NTI720751:NTJ720752 ODE720751:ODF720752 ONA720751:ONB720752 OWW720751:OWX720752 PGS720751:PGT720752 PQO720751:PQP720752 QAK720751:QAL720752 QKG720751:QKH720752 QUC720751:QUD720752 RDY720751:RDZ720752 RNU720751:RNV720752 RXQ720751:RXR720752 SHM720751:SHN720752 SRI720751:SRJ720752 TBE720751:TBF720752 TLA720751:TLB720752 TUW720751:TUX720752 UES720751:UET720752 UOO720751:UOP720752 UYK720751:UYL720752 VIG720751:VIH720752 VSC720751:VSD720752 WBY720751:WBZ720752 WLU720751:WLV720752 WVQ720751:WVR720752 J786287:L786288 JE786287:JF786288 TA786287:TB786288 ACW786287:ACX786288 AMS786287:AMT786288 AWO786287:AWP786288 BGK786287:BGL786288 BQG786287:BQH786288 CAC786287:CAD786288 CJY786287:CJZ786288 CTU786287:CTV786288 DDQ786287:DDR786288 DNM786287:DNN786288 DXI786287:DXJ786288 EHE786287:EHF786288 ERA786287:ERB786288 FAW786287:FAX786288 FKS786287:FKT786288 FUO786287:FUP786288 GEK786287:GEL786288 GOG786287:GOH786288 GYC786287:GYD786288 HHY786287:HHZ786288 HRU786287:HRV786288 IBQ786287:IBR786288 ILM786287:ILN786288 IVI786287:IVJ786288 JFE786287:JFF786288 JPA786287:JPB786288 JYW786287:JYX786288 KIS786287:KIT786288 KSO786287:KSP786288 LCK786287:LCL786288 LMG786287:LMH786288 LWC786287:LWD786288 MFY786287:MFZ786288 MPU786287:MPV786288 MZQ786287:MZR786288 NJM786287:NJN786288 NTI786287:NTJ786288 ODE786287:ODF786288 ONA786287:ONB786288 OWW786287:OWX786288 PGS786287:PGT786288 PQO786287:PQP786288 QAK786287:QAL786288 QKG786287:QKH786288 QUC786287:QUD786288 RDY786287:RDZ786288 RNU786287:RNV786288 RXQ786287:RXR786288 SHM786287:SHN786288 SRI786287:SRJ786288 TBE786287:TBF786288 TLA786287:TLB786288 TUW786287:TUX786288 UES786287:UET786288 UOO786287:UOP786288 UYK786287:UYL786288 VIG786287:VIH786288 VSC786287:VSD786288 WBY786287:WBZ786288 WLU786287:WLV786288 WVQ786287:WVR786288 J851823:L851824 JE851823:JF851824 TA851823:TB851824 ACW851823:ACX851824 AMS851823:AMT851824 AWO851823:AWP851824 BGK851823:BGL851824 BQG851823:BQH851824 CAC851823:CAD851824 CJY851823:CJZ851824 CTU851823:CTV851824 DDQ851823:DDR851824 DNM851823:DNN851824 DXI851823:DXJ851824 EHE851823:EHF851824 ERA851823:ERB851824 FAW851823:FAX851824 FKS851823:FKT851824 FUO851823:FUP851824 GEK851823:GEL851824 GOG851823:GOH851824 GYC851823:GYD851824 HHY851823:HHZ851824 HRU851823:HRV851824 IBQ851823:IBR851824 ILM851823:ILN851824 IVI851823:IVJ851824 JFE851823:JFF851824 JPA851823:JPB851824 JYW851823:JYX851824 KIS851823:KIT851824 KSO851823:KSP851824 LCK851823:LCL851824 LMG851823:LMH851824 LWC851823:LWD851824 MFY851823:MFZ851824 MPU851823:MPV851824 MZQ851823:MZR851824 NJM851823:NJN851824 NTI851823:NTJ851824 ODE851823:ODF851824 ONA851823:ONB851824 OWW851823:OWX851824 PGS851823:PGT851824 PQO851823:PQP851824 QAK851823:QAL851824 QKG851823:QKH851824 QUC851823:QUD851824 RDY851823:RDZ851824 RNU851823:RNV851824 RXQ851823:RXR851824 SHM851823:SHN851824 SRI851823:SRJ851824 TBE851823:TBF851824 TLA851823:TLB851824 TUW851823:TUX851824 UES851823:UET851824 UOO851823:UOP851824 UYK851823:UYL851824 VIG851823:VIH851824 VSC851823:VSD851824 WBY851823:WBZ851824 WLU851823:WLV851824 WVQ851823:WVR851824 J917359:L917360 JE917359:JF917360 TA917359:TB917360 ACW917359:ACX917360 AMS917359:AMT917360 AWO917359:AWP917360 BGK917359:BGL917360 BQG917359:BQH917360 CAC917359:CAD917360 CJY917359:CJZ917360 CTU917359:CTV917360 DDQ917359:DDR917360 DNM917359:DNN917360 DXI917359:DXJ917360 EHE917359:EHF917360 ERA917359:ERB917360 FAW917359:FAX917360 FKS917359:FKT917360 FUO917359:FUP917360 GEK917359:GEL917360 GOG917359:GOH917360 GYC917359:GYD917360 HHY917359:HHZ917360 HRU917359:HRV917360 IBQ917359:IBR917360 ILM917359:ILN917360 IVI917359:IVJ917360 JFE917359:JFF917360 JPA917359:JPB917360 JYW917359:JYX917360 KIS917359:KIT917360 KSO917359:KSP917360 LCK917359:LCL917360 LMG917359:LMH917360 LWC917359:LWD917360 MFY917359:MFZ917360 MPU917359:MPV917360 MZQ917359:MZR917360 NJM917359:NJN917360 NTI917359:NTJ917360 ODE917359:ODF917360 ONA917359:ONB917360 OWW917359:OWX917360 PGS917359:PGT917360 PQO917359:PQP917360 QAK917359:QAL917360 QKG917359:QKH917360 QUC917359:QUD917360 RDY917359:RDZ917360 RNU917359:RNV917360 RXQ917359:RXR917360 SHM917359:SHN917360 SRI917359:SRJ917360 TBE917359:TBF917360 TLA917359:TLB917360 TUW917359:TUX917360 UES917359:UET917360 UOO917359:UOP917360 UYK917359:UYL917360 VIG917359:VIH917360 VSC917359:VSD917360 WBY917359:WBZ917360 WLU917359:WLV917360 WVQ917359:WVR917360 J982895:L982896 JE982895:JF982896 TA982895:TB982896 ACW982895:ACX982896 AMS982895:AMT982896 AWO982895:AWP982896 BGK982895:BGL982896 BQG982895:BQH982896 CAC982895:CAD982896 CJY982895:CJZ982896 CTU982895:CTV982896 DDQ982895:DDR982896 DNM982895:DNN982896 DXI982895:DXJ982896 EHE982895:EHF982896 ERA982895:ERB982896 FAW982895:FAX982896 FKS982895:FKT982896 FUO982895:FUP982896 GEK982895:GEL982896 GOG982895:GOH982896 GYC982895:GYD982896 HHY982895:HHZ982896 HRU982895:HRV982896 IBQ982895:IBR982896 ILM982895:ILN982896 IVI982895:IVJ982896 JFE982895:JFF982896 JPA982895:JPB982896 JYW982895:JYX982896 KIS982895:KIT982896 KSO982895:KSP982896 LCK982895:LCL982896 LMG982895:LMH982896 LWC982895:LWD982896 MFY982895:MFZ982896 MPU982895:MPV982896 MZQ982895:MZR982896 NJM982895:NJN982896 NTI982895:NTJ982896 ODE982895:ODF982896 ONA982895:ONB982896 OWW982895:OWX982896 PGS982895:PGT982896 PQO982895:PQP982896 QAK982895:QAL982896 QKG982895:QKH982896 QUC982895:QUD982896 RDY982895:RDZ982896 RNU982895:RNV982896 RXQ982895:RXR982896 SHM982895:SHN982896 SRI982895:SRJ982896 TBE982895:TBF982896 TLA982895:TLB982896 TUW982895:TUX982896 UES982895:UET982896 UOO982895:UOP982896 UYK982895:UYL982896 VIG982895:VIH982896 VSC982895:VSD982896 WBY982895:WBZ982896 WLU982895:WLV982896 WVQ982895:WVR982896" xr:uid="{F69CA5BB-B370-484E-A0D1-A3AF4E660DD5}">
      <formula1>#REF!</formula1>
      <formula2>J65427</formula2>
    </dataValidation>
    <dataValidation type="date" allowBlank="1" showInputMessage="1" showErrorMessage="1" errorTitle="Date Format" error="Please insert date in format &quot;10-Apr-2014&quot;" sqref="J65395:L65395 JE65395:JF65395 TA65395:TB65395 ACW65395:ACX65395 AMS65395:AMT65395 AWO65395:AWP65395 BGK65395:BGL65395 BQG65395:BQH65395 CAC65395:CAD65395 CJY65395:CJZ65395 CTU65395:CTV65395 DDQ65395:DDR65395 DNM65395:DNN65395 DXI65395:DXJ65395 EHE65395:EHF65395 ERA65395:ERB65395 FAW65395:FAX65395 FKS65395:FKT65395 FUO65395:FUP65395 GEK65395:GEL65395 GOG65395:GOH65395 GYC65395:GYD65395 HHY65395:HHZ65395 HRU65395:HRV65395 IBQ65395:IBR65395 ILM65395:ILN65395 IVI65395:IVJ65395 JFE65395:JFF65395 JPA65395:JPB65395 JYW65395:JYX65395 KIS65395:KIT65395 KSO65395:KSP65395 LCK65395:LCL65395 LMG65395:LMH65395 LWC65395:LWD65395 MFY65395:MFZ65395 MPU65395:MPV65395 MZQ65395:MZR65395 NJM65395:NJN65395 NTI65395:NTJ65395 ODE65395:ODF65395 ONA65395:ONB65395 OWW65395:OWX65395 PGS65395:PGT65395 PQO65395:PQP65395 QAK65395:QAL65395 QKG65395:QKH65395 QUC65395:QUD65395 RDY65395:RDZ65395 RNU65395:RNV65395 RXQ65395:RXR65395 SHM65395:SHN65395 SRI65395:SRJ65395 TBE65395:TBF65395 TLA65395:TLB65395 TUW65395:TUX65395 UES65395:UET65395 UOO65395:UOP65395 UYK65395:UYL65395 VIG65395:VIH65395 VSC65395:VSD65395 WBY65395:WBZ65395 WLU65395:WLV65395 WVQ65395:WVR65395 J130931:L130931 JE130931:JF130931 TA130931:TB130931 ACW130931:ACX130931 AMS130931:AMT130931 AWO130931:AWP130931 BGK130931:BGL130931 BQG130931:BQH130931 CAC130931:CAD130931 CJY130931:CJZ130931 CTU130931:CTV130931 DDQ130931:DDR130931 DNM130931:DNN130931 DXI130931:DXJ130931 EHE130931:EHF130931 ERA130931:ERB130931 FAW130931:FAX130931 FKS130931:FKT130931 FUO130931:FUP130931 GEK130931:GEL130931 GOG130931:GOH130931 GYC130931:GYD130931 HHY130931:HHZ130931 HRU130931:HRV130931 IBQ130931:IBR130931 ILM130931:ILN130931 IVI130931:IVJ130931 JFE130931:JFF130931 JPA130931:JPB130931 JYW130931:JYX130931 KIS130931:KIT130931 KSO130931:KSP130931 LCK130931:LCL130931 LMG130931:LMH130931 LWC130931:LWD130931 MFY130931:MFZ130931 MPU130931:MPV130931 MZQ130931:MZR130931 NJM130931:NJN130931 NTI130931:NTJ130931 ODE130931:ODF130931 ONA130931:ONB130931 OWW130931:OWX130931 PGS130931:PGT130931 PQO130931:PQP130931 QAK130931:QAL130931 QKG130931:QKH130931 QUC130931:QUD130931 RDY130931:RDZ130931 RNU130931:RNV130931 RXQ130931:RXR130931 SHM130931:SHN130931 SRI130931:SRJ130931 TBE130931:TBF130931 TLA130931:TLB130931 TUW130931:TUX130931 UES130931:UET130931 UOO130931:UOP130931 UYK130931:UYL130931 VIG130931:VIH130931 VSC130931:VSD130931 WBY130931:WBZ130931 WLU130931:WLV130931 WVQ130931:WVR130931 J196467:L196467 JE196467:JF196467 TA196467:TB196467 ACW196467:ACX196467 AMS196467:AMT196467 AWO196467:AWP196467 BGK196467:BGL196467 BQG196467:BQH196467 CAC196467:CAD196467 CJY196467:CJZ196467 CTU196467:CTV196467 DDQ196467:DDR196467 DNM196467:DNN196467 DXI196467:DXJ196467 EHE196467:EHF196467 ERA196467:ERB196467 FAW196467:FAX196467 FKS196467:FKT196467 FUO196467:FUP196467 GEK196467:GEL196467 GOG196467:GOH196467 GYC196467:GYD196467 HHY196467:HHZ196467 HRU196467:HRV196467 IBQ196467:IBR196467 ILM196467:ILN196467 IVI196467:IVJ196467 JFE196467:JFF196467 JPA196467:JPB196467 JYW196467:JYX196467 KIS196467:KIT196467 KSO196467:KSP196467 LCK196467:LCL196467 LMG196467:LMH196467 LWC196467:LWD196467 MFY196467:MFZ196467 MPU196467:MPV196467 MZQ196467:MZR196467 NJM196467:NJN196467 NTI196467:NTJ196467 ODE196467:ODF196467 ONA196467:ONB196467 OWW196467:OWX196467 PGS196467:PGT196467 PQO196467:PQP196467 QAK196467:QAL196467 QKG196467:QKH196467 QUC196467:QUD196467 RDY196467:RDZ196467 RNU196467:RNV196467 RXQ196467:RXR196467 SHM196467:SHN196467 SRI196467:SRJ196467 TBE196467:TBF196467 TLA196467:TLB196467 TUW196467:TUX196467 UES196467:UET196467 UOO196467:UOP196467 UYK196467:UYL196467 VIG196467:VIH196467 VSC196467:VSD196467 WBY196467:WBZ196467 WLU196467:WLV196467 WVQ196467:WVR196467 J262003:L262003 JE262003:JF262003 TA262003:TB262003 ACW262003:ACX262003 AMS262003:AMT262003 AWO262003:AWP262003 BGK262003:BGL262003 BQG262003:BQH262003 CAC262003:CAD262003 CJY262003:CJZ262003 CTU262003:CTV262003 DDQ262003:DDR262003 DNM262003:DNN262003 DXI262003:DXJ262003 EHE262003:EHF262003 ERA262003:ERB262003 FAW262003:FAX262003 FKS262003:FKT262003 FUO262003:FUP262003 GEK262003:GEL262003 GOG262003:GOH262003 GYC262003:GYD262003 HHY262003:HHZ262003 HRU262003:HRV262003 IBQ262003:IBR262003 ILM262003:ILN262003 IVI262003:IVJ262003 JFE262003:JFF262003 JPA262003:JPB262003 JYW262003:JYX262003 KIS262003:KIT262003 KSO262003:KSP262003 LCK262003:LCL262003 LMG262003:LMH262003 LWC262003:LWD262003 MFY262003:MFZ262003 MPU262003:MPV262003 MZQ262003:MZR262003 NJM262003:NJN262003 NTI262003:NTJ262003 ODE262003:ODF262003 ONA262003:ONB262003 OWW262003:OWX262003 PGS262003:PGT262003 PQO262003:PQP262003 QAK262003:QAL262003 QKG262003:QKH262003 QUC262003:QUD262003 RDY262003:RDZ262003 RNU262003:RNV262003 RXQ262003:RXR262003 SHM262003:SHN262003 SRI262003:SRJ262003 TBE262003:TBF262003 TLA262003:TLB262003 TUW262003:TUX262003 UES262003:UET262003 UOO262003:UOP262003 UYK262003:UYL262003 VIG262003:VIH262003 VSC262003:VSD262003 WBY262003:WBZ262003 WLU262003:WLV262003 WVQ262003:WVR262003 J327539:L327539 JE327539:JF327539 TA327539:TB327539 ACW327539:ACX327539 AMS327539:AMT327539 AWO327539:AWP327539 BGK327539:BGL327539 BQG327539:BQH327539 CAC327539:CAD327539 CJY327539:CJZ327539 CTU327539:CTV327539 DDQ327539:DDR327539 DNM327539:DNN327539 DXI327539:DXJ327539 EHE327539:EHF327539 ERA327539:ERB327539 FAW327539:FAX327539 FKS327539:FKT327539 FUO327539:FUP327539 GEK327539:GEL327539 GOG327539:GOH327539 GYC327539:GYD327539 HHY327539:HHZ327539 HRU327539:HRV327539 IBQ327539:IBR327539 ILM327539:ILN327539 IVI327539:IVJ327539 JFE327539:JFF327539 JPA327539:JPB327539 JYW327539:JYX327539 KIS327539:KIT327539 KSO327539:KSP327539 LCK327539:LCL327539 LMG327539:LMH327539 LWC327539:LWD327539 MFY327539:MFZ327539 MPU327539:MPV327539 MZQ327539:MZR327539 NJM327539:NJN327539 NTI327539:NTJ327539 ODE327539:ODF327539 ONA327539:ONB327539 OWW327539:OWX327539 PGS327539:PGT327539 PQO327539:PQP327539 QAK327539:QAL327539 QKG327539:QKH327539 QUC327539:QUD327539 RDY327539:RDZ327539 RNU327539:RNV327539 RXQ327539:RXR327539 SHM327539:SHN327539 SRI327539:SRJ327539 TBE327539:TBF327539 TLA327539:TLB327539 TUW327539:TUX327539 UES327539:UET327539 UOO327539:UOP327539 UYK327539:UYL327539 VIG327539:VIH327539 VSC327539:VSD327539 WBY327539:WBZ327539 WLU327539:WLV327539 WVQ327539:WVR327539 J393075:L393075 JE393075:JF393075 TA393075:TB393075 ACW393075:ACX393075 AMS393075:AMT393075 AWO393075:AWP393075 BGK393075:BGL393075 BQG393075:BQH393075 CAC393075:CAD393075 CJY393075:CJZ393075 CTU393075:CTV393075 DDQ393075:DDR393075 DNM393075:DNN393075 DXI393075:DXJ393075 EHE393075:EHF393075 ERA393075:ERB393075 FAW393075:FAX393075 FKS393075:FKT393075 FUO393075:FUP393075 GEK393075:GEL393075 GOG393075:GOH393075 GYC393075:GYD393075 HHY393075:HHZ393075 HRU393075:HRV393075 IBQ393075:IBR393075 ILM393075:ILN393075 IVI393075:IVJ393075 JFE393075:JFF393075 JPA393075:JPB393075 JYW393075:JYX393075 KIS393075:KIT393075 KSO393075:KSP393075 LCK393075:LCL393075 LMG393075:LMH393075 LWC393075:LWD393075 MFY393075:MFZ393075 MPU393075:MPV393075 MZQ393075:MZR393075 NJM393075:NJN393075 NTI393075:NTJ393075 ODE393075:ODF393075 ONA393075:ONB393075 OWW393075:OWX393075 PGS393075:PGT393075 PQO393075:PQP393075 QAK393075:QAL393075 QKG393075:QKH393075 QUC393075:QUD393075 RDY393075:RDZ393075 RNU393075:RNV393075 RXQ393075:RXR393075 SHM393075:SHN393075 SRI393075:SRJ393075 TBE393075:TBF393075 TLA393075:TLB393075 TUW393075:TUX393075 UES393075:UET393075 UOO393075:UOP393075 UYK393075:UYL393075 VIG393075:VIH393075 VSC393075:VSD393075 WBY393075:WBZ393075 WLU393075:WLV393075 WVQ393075:WVR393075 J458611:L458611 JE458611:JF458611 TA458611:TB458611 ACW458611:ACX458611 AMS458611:AMT458611 AWO458611:AWP458611 BGK458611:BGL458611 BQG458611:BQH458611 CAC458611:CAD458611 CJY458611:CJZ458611 CTU458611:CTV458611 DDQ458611:DDR458611 DNM458611:DNN458611 DXI458611:DXJ458611 EHE458611:EHF458611 ERA458611:ERB458611 FAW458611:FAX458611 FKS458611:FKT458611 FUO458611:FUP458611 GEK458611:GEL458611 GOG458611:GOH458611 GYC458611:GYD458611 HHY458611:HHZ458611 HRU458611:HRV458611 IBQ458611:IBR458611 ILM458611:ILN458611 IVI458611:IVJ458611 JFE458611:JFF458611 JPA458611:JPB458611 JYW458611:JYX458611 KIS458611:KIT458611 KSO458611:KSP458611 LCK458611:LCL458611 LMG458611:LMH458611 LWC458611:LWD458611 MFY458611:MFZ458611 MPU458611:MPV458611 MZQ458611:MZR458611 NJM458611:NJN458611 NTI458611:NTJ458611 ODE458611:ODF458611 ONA458611:ONB458611 OWW458611:OWX458611 PGS458611:PGT458611 PQO458611:PQP458611 QAK458611:QAL458611 QKG458611:QKH458611 QUC458611:QUD458611 RDY458611:RDZ458611 RNU458611:RNV458611 RXQ458611:RXR458611 SHM458611:SHN458611 SRI458611:SRJ458611 TBE458611:TBF458611 TLA458611:TLB458611 TUW458611:TUX458611 UES458611:UET458611 UOO458611:UOP458611 UYK458611:UYL458611 VIG458611:VIH458611 VSC458611:VSD458611 WBY458611:WBZ458611 WLU458611:WLV458611 WVQ458611:WVR458611 J524147:L524147 JE524147:JF524147 TA524147:TB524147 ACW524147:ACX524147 AMS524147:AMT524147 AWO524147:AWP524147 BGK524147:BGL524147 BQG524147:BQH524147 CAC524147:CAD524147 CJY524147:CJZ524147 CTU524147:CTV524147 DDQ524147:DDR524147 DNM524147:DNN524147 DXI524147:DXJ524147 EHE524147:EHF524147 ERA524147:ERB524147 FAW524147:FAX524147 FKS524147:FKT524147 FUO524147:FUP524147 GEK524147:GEL524147 GOG524147:GOH524147 GYC524147:GYD524147 HHY524147:HHZ524147 HRU524147:HRV524147 IBQ524147:IBR524147 ILM524147:ILN524147 IVI524147:IVJ524147 JFE524147:JFF524147 JPA524147:JPB524147 JYW524147:JYX524147 KIS524147:KIT524147 KSO524147:KSP524147 LCK524147:LCL524147 LMG524147:LMH524147 LWC524147:LWD524147 MFY524147:MFZ524147 MPU524147:MPV524147 MZQ524147:MZR524147 NJM524147:NJN524147 NTI524147:NTJ524147 ODE524147:ODF524147 ONA524147:ONB524147 OWW524147:OWX524147 PGS524147:PGT524147 PQO524147:PQP524147 QAK524147:QAL524147 QKG524147:QKH524147 QUC524147:QUD524147 RDY524147:RDZ524147 RNU524147:RNV524147 RXQ524147:RXR524147 SHM524147:SHN524147 SRI524147:SRJ524147 TBE524147:TBF524147 TLA524147:TLB524147 TUW524147:TUX524147 UES524147:UET524147 UOO524147:UOP524147 UYK524147:UYL524147 VIG524147:VIH524147 VSC524147:VSD524147 WBY524147:WBZ524147 WLU524147:WLV524147 WVQ524147:WVR524147 J589683:L589683 JE589683:JF589683 TA589683:TB589683 ACW589683:ACX589683 AMS589683:AMT589683 AWO589683:AWP589683 BGK589683:BGL589683 BQG589683:BQH589683 CAC589683:CAD589683 CJY589683:CJZ589683 CTU589683:CTV589683 DDQ589683:DDR589683 DNM589683:DNN589683 DXI589683:DXJ589683 EHE589683:EHF589683 ERA589683:ERB589683 FAW589683:FAX589683 FKS589683:FKT589683 FUO589683:FUP589683 GEK589683:GEL589683 GOG589683:GOH589683 GYC589683:GYD589683 HHY589683:HHZ589683 HRU589683:HRV589683 IBQ589683:IBR589683 ILM589683:ILN589683 IVI589683:IVJ589683 JFE589683:JFF589683 JPA589683:JPB589683 JYW589683:JYX589683 KIS589683:KIT589683 KSO589683:KSP589683 LCK589683:LCL589683 LMG589683:LMH589683 LWC589683:LWD589683 MFY589683:MFZ589683 MPU589683:MPV589683 MZQ589683:MZR589683 NJM589683:NJN589683 NTI589683:NTJ589683 ODE589683:ODF589683 ONA589683:ONB589683 OWW589683:OWX589683 PGS589683:PGT589683 PQO589683:PQP589683 QAK589683:QAL589683 QKG589683:QKH589683 QUC589683:QUD589683 RDY589683:RDZ589683 RNU589683:RNV589683 RXQ589683:RXR589683 SHM589683:SHN589683 SRI589683:SRJ589683 TBE589683:TBF589683 TLA589683:TLB589683 TUW589683:TUX589683 UES589683:UET589683 UOO589683:UOP589683 UYK589683:UYL589683 VIG589683:VIH589683 VSC589683:VSD589683 WBY589683:WBZ589683 WLU589683:WLV589683 WVQ589683:WVR589683 J655219:L655219 JE655219:JF655219 TA655219:TB655219 ACW655219:ACX655219 AMS655219:AMT655219 AWO655219:AWP655219 BGK655219:BGL655219 BQG655219:BQH655219 CAC655219:CAD655219 CJY655219:CJZ655219 CTU655219:CTV655219 DDQ655219:DDR655219 DNM655219:DNN655219 DXI655219:DXJ655219 EHE655219:EHF655219 ERA655219:ERB655219 FAW655219:FAX655219 FKS655219:FKT655219 FUO655219:FUP655219 GEK655219:GEL655219 GOG655219:GOH655219 GYC655219:GYD655219 HHY655219:HHZ655219 HRU655219:HRV655219 IBQ655219:IBR655219 ILM655219:ILN655219 IVI655219:IVJ655219 JFE655219:JFF655219 JPA655219:JPB655219 JYW655219:JYX655219 KIS655219:KIT655219 KSO655219:KSP655219 LCK655219:LCL655219 LMG655219:LMH655219 LWC655219:LWD655219 MFY655219:MFZ655219 MPU655219:MPV655219 MZQ655219:MZR655219 NJM655219:NJN655219 NTI655219:NTJ655219 ODE655219:ODF655219 ONA655219:ONB655219 OWW655219:OWX655219 PGS655219:PGT655219 PQO655219:PQP655219 QAK655219:QAL655219 QKG655219:QKH655219 QUC655219:QUD655219 RDY655219:RDZ655219 RNU655219:RNV655219 RXQ655219:RXR655219 SHM655219:SHN655219 SRI655219:SRJ655219 TBE655219:TBF655219 TLA655219:TLB655219 TUW655219:TUX655219 UES655219:UET655219 UOO655219:UOP655219 UYK655219:UYL655219 VIG655219:VIH655219 VSC655219:VSD655219 WBY655219:WBZ655219 WLU655219:WLV655219 WVQ655219:WVR655219 J720755:L720755 JE720755:JF720755 TA720755:TB720755 ACW720755:ACX720755 AMS720755:AMT720755 AWO720755:AWP720755 BGK720755:BGL720755 BQG720755:BQH720755 CAC720755:CAD720755 CJY720755:CJZ720755 CTU720755:CTV720755 DDQ720755:DDR720755 DNM720755:DNN720755 DXI720755:DXJ720755 EHE720755:EHF720755 ERA720755:ERB720755 FAW720755:FAX720755 FKS720755:FKT720755 FUO720755:FUP720755 GEK720755:GEL720755 GOG720755:GOH720755 GYC720755:GYD720755 HHY720755:HHZ720755 HRU720755:HRV720755 IBQ720755:IBR720755 ILM720755:ILN720755 IVI720755:IVJ720755 JFE720755:JFF720755 JPA720755:JPB720755 JYW720755:JYX720755 KIS720755:KIT720755 KSO720755:KSP720755 LCK720755:LCL720755 LMG720755:LMH720755 LWC720755:LWD720755 MFY720755:MFZ720755 MPU720755:MPV720755 MZQ720755:MZR720755 NJM720755:NJN720755 NTI720755:NTJ720755 ODE720755:ODF720755 ONA720755:ONB720755 OWW720755:OWX720755 PGS720755:PGT720755 PQO720755:PQP720755 QAK720755:QAL720755 QKG720755:QKH720755 QUC720755:QUD720755 RDY720755:RDZ720755 RNU720755:RNV720755 RXQ720755:RXR720755 SHM720755:SHN720755 SRI720755:SRJ720755 TBE720755:TBF720755 TLA720755:TLB720755 TUW720755:TUX720755 UES720755:UET720755 UOO720755:UOP720755 UYK720755:UYL720755 VIG720755:VIH720755 VSC720755:VSD720755 WBY720755:WBZ720755 WLU720755:WLV720755 WVQ720755:WVR720755 J786291:L786291 JE786291:JF786291 TA786291:TB786291 ACW786291:ACX786291 AMS786291:AMT786291 AWO786291:AWP786291 BGK786291:BGL786291 BQG786291:BQH786291 CAC786291:CAD786291 CJY786291:CJZ786291 CTU786291:CTV786291 DDQ786291:DDR786291 DNM786291:DNN786291 DXI786291:DXJ786291 EHE786291:EHF786291 ERA786291:ERB786291 FAW786291:FAX786291 FKS786291:FKT786291 FUO786291:FUP786291 GEK786291:GEL786291 GOG786291:GOH786291 GYC786291:GYD786291 HHY786291:HHZ786291 HRU786291:HRV786291 IBQ786291:IBR786291 ILM786291:ILN786291 IVI786291:IVJ786291 JFE786291:JFF786291 JPA786291:JPB786291 JYW786291:JYX786291 KIS786291:KIT786291 KSO786291:KSP786291 LCK786291:LCL786291 LMG786291:LMH786291 LWC786291:LWD786291 MFY786291:MFZ786291 MPU786291:MPV786291 MZQ786291:MZR786291 NJM786291:NJN786291 NTI786291:NTJ786291 ODE786291:ODF786291 ONA786291:ONB786291 OWW786291:OWX786291 PGS786291:PGT786291 PQO786291:PQP786291 QAK786291:QAL786291 QKG786291:QKH786291 QUC786291:QUD786291 RDY786291:RDZ786291 RNU786291:RNV786291 RXQ786291:RXR786291 SHM786291:SHN786291 SRI786291:SRJ786291 TBE786291:TBF786291 TLA786291:TLB786291 TUW786291:TUX786291 UES786291:UET786291 UOO786291:UOP786291 UYK786291:UYL786291 VIG786291:VIH786291 VSC786291:VSD786291 WBY786291:WBZ786291 WLU786291:WLV786291 WVQ786291:WVR786291 J851827:L851827 JE851827:JF851827 TA851827:TB851827 ACW851827:ACX851827 AMS851827:AMT851827 AWO851827:AWP851827 BGK851827:BGL851827 BQG851827:BQH851827 CAC851827:CAD851827 CJY851827:CJZ851827 CTU851827:CTV851827 DDQ851827:DDR851827 DNM851827:DNN851827 DXI851827:DXJ851827 EHE851827:EHF851827 ERA851827:ERB851827 FAW851827:FAX851827 FKS851827:FKT851827 FUO851827:FUP851827 GEK851827:GEL851827 GOG851827:GOH851827 GYC851827:GYD851827 HHY851827:HHZ851827 HRU851827:HRV851827 IBQ851827:IBR851827 ILM851827:ILN851827 IVI851827:IVJ851827 JFE851827:JFF851827 JPA851827:JPB851827 JYW851827:JYX851827 KIS851827:KIT851827 KSO851827:KSP851827 LCK851827:LCL851827 LMG851827:LMH851827 LWC851827:LWD851827 MFY851827:MFZ851827 MPU851827:MPV851827 MZQ851827:MZR851827 NJM851827:NJN851827 NTI851827:NTJ851827 ODE851827:ODF851827 ONA851827:ONB851827 OWW851827:OWX851827 PGS851827:PGT851827 PQO851827:PQP851827 QAK851827:QAL851827 QKG851827:QKH851827 QUC851827:QUD851827 RDY851827:RDZ851827 RNU851827:RNV851827 RXQ851827:RXR851827 SHM851827:SHN851827 SRI851827:SRJ851827 TBE851827:TBF851827 TLA851827:TLB851827 TUW851827:TUX851827 UES851827:UET851827 UOO851827:UOP851827 UYK851827:UYL851827 VIG851827:VIH851827 VSC851827:VSD851827 WBY851827:WBZ851827 WLU851827:WLV851827 WVQ851827:WVR851827 J917363:L917363 JE917363:JF917363 TA917363:TB917363 ACW917363:ACX917363 AMS917363:AMT917363 AWO917363:AWP917363 BGK917363:BGL917363 BQG917363:BQH917363 CAC917363:CAD917363 CJY917363:CJZ917363 CTU917363:CTV917363 DDQ917363:DDR917363 DNM917363:DNN917363 DXI917363:DXJ917363 EHE917363:EHF917363 ERA917363:ERB917363 FAW917363:FAX917363 FKS917363:FKT917363 FUO917363:FUP917363 GEK917363:GEL917363 GOG917363:GOH917363 GYC917363:GYD917363 HHY917363:HHZ917363 HRU917363:HRV917363 IBQ917363:IBR917363 ILM917363:ILN917363 IVI917363:IVJ917363 JFE917363:JFF917363 JPA917363:JPB917363 JYW917363:JYX917363 KIS917363:KIT917363 KSO917363:KSP917363 LCK917363:LCL917363 LMG917363:LMH917363 LWC917363:LWD917363 MFY917363:MFZ917363 MPU917363:MPV917363 MZQ917363:MZR917363 NJM917363:NJN917363 NTI917363:NTJ917363 ODE917363:ODF917363 ONA917363:ONB917363 OWW917363:OWX917363 PGS917363:PGT917363 PQO917363:PQP917363 QAK917363:QAL917363 QKG917363:QKH917363 QUC917363:QUD917363 RDY917363:RDZ917363 RNU917363:RNV917363 RXQ917363:RXR917363 SHM917363:SHN917363 SRI917363:SRJ917363 TBE917363:TBF917363 TLA917363:TLB917363 TUW917363:TUX917363 UES917363:UET917363 UOO917363:UOP917363 UYK917363:UYL917363 VIG917363:VIH917363 VSC917363:VSD917363 WBY917363:WBZ917363 WLU917363:WLV917363 WVQ917363:WVR917363 J982899:L982899 JE982899:JF982899 TA982899:TB982899 ACW982899:ACX982899 AMS982899:AMT982899 AWO982899:AWP982899 BGK982899:BGL982899 BQG982899:BQH982899 CAC982899:CAD982899 CJY982899:CJZ982899 CTU982899:CTV982899 DDQ982899:DDR982899 DNM982899:DNN982899 DXI982899:DXJ982899 EHE982899:EHF982899 ERA982899:ERB982899 FAW982899:FAX982899 FKS982899:FKT982899 FUO982899:FUP982899 GEK982899:GEL982899 GOG982899:GOH982899 GYC982899:GYD982899 HHY982899:HHZ982899 HRU982899:HRV982899 IBQ982899:IBR982899 ILM982899:ILN982899 IVI982899:IVJ982899 JFE982899:JFF982899 JPA982899:JPB982899 JYW982899:JYX982899 KIS982899:KIT982899 KSO982899:KSP982899 LCK982899:LCL982899 LMG982899:LMH982899 LWC982899:LWD982899 MFY982899:MFZ982899 MPU982899:MPV982899 MZQ982899:MZR982899 NJM982899:NJN982899 NTI982899:NTJ982899 ODE982899:ODF982899 ONA982899:ONB982899 OWW982899:OWX982899 PGS982899:PGT982899 PQO982899:PQP982899 QAK982899:QAL982899 QKG982899:QKH982899 QUC982899:QUD982899 RDY982899:RDZ982899 RNU982899:RNV982899 RXQ982899:RXR982899 SHM982899:SHN982899 SRI982899:SRJ982899 TBE982899:TBF982899 TLA982899:TLB982899 TUW982899:TUX982899 UES982899:UET982899 UOO982899:UOP982899 UYK982899:UYL982899 VIG982899:VIH982899 VSC982899:VSD982899 WBY982899:WBZ982899 WLU982899:WLV982899 WVQ982899:WVR982899" xr:uid="{C5DCB864-287F-44FB-8DEA-5906B93C3D03}">
      <formula1>#REF!</formula1>
      <formula2>J65416</formula2>
    </dataValidation>
    <dataValidation type="date" allowBlank="1" showInputMessage="1" showErrorMessage="1" errorTitle="Date Format" error="Please insert date in format &quot;10-Apr-2014&quot;" sqref="J65393:L65393 JE65393:JF65393 TA65393:TB65393 ACW65393:ACX65393 AMS65393:AMT65393 AWO65393:AWP65393 BGK65393:BGL65393 BQG65393:BQH65393 CAC65393:CAD65393 CJY65393:CJZ65393 CTU65393:CTV65393 DDQ65393:DDR65393 DNM65393:DNN65393 DXI65393:DXJ65393 EHE65393:EHF65393 ERA65393:ERB65393 FAW65393:FAX65393 FKS65393:FKT65393 FUO65393:FUP65393 GEK65393:GEL65393 GOG65393:GOH65393 GYC65393:GYD65393 HHY65393:HHZ65393 HRU65393:HRV65393 IBQ65393:IBR65393 ILM65393:ILN65393 IVI65393:IVJ65393 JFE65393:JFF65393 JPA65393:JPB65393 JYW65393:JYX65393 KIS65393:KIT65393 KSO65393:KSP65393 LCK65393:LCL65393 LMG65393:LMH65393 LWC65393:LWD65393 MFY65393:MFZ65393 MPU65393:MPV65393 MZQ65393:MZR65393 NJM65393:NJN65393 NTI65393:NTJ65393 ODE65393:ODF65393 ONA65393:ONB65393 OWW65393:OWX65393 PGS65393:PGT65393 PQO65393:PQP65393 QAK65393:QAL65393 QKG65393:QKH65393 QUC65393:QUD65393 RDY65393:RDZ65393 RNU65393:RNV65393 RXQ65393:RXR65393 SHM65393:SHN65393 SRI65393:SRJ65393 TBE65393:TBF65393 TLA65393:TLB65393 TUW65393:TUX65393 UES65393:UET65393 UOO65393:UOP65393 UYK65393:UYL65393 VIG65393:VIH65393 VSC65393:VSD65393 WBY65393:WBZ65393 WLU65393:WLV65393 WVQ65393:WVR65393 J130929:L130929 JE130929:JF130929 TA130929:TB130929 ACW130929:ACX130929 AMS130929:AMT130929 AWO130929:AWP130929 BGK130929:BGL130929 BQG130929:BQH130929 CAC130929:CAD130929 CJY130929:CJZ130929 CTU130929:CTV130929 DDQ130929:DDR130929 DNM130929:DNN130929 DXI130929:DXJ130929 EHE130929:EHF130929 ERA130929:ERB130929 FAW130929:FAX130929 FKS130929:FKT130929 FUO130929:FUP130929 GEK130929:GEL130929 GOG130929:GOH130929 GYC130929:GYD130929 HHY130929:HHZ130929 HRU130929:HRV130929 IBQ130929:IBR130929 ILM130929:ILN130929 IVI130929:IVJ130929 JFE130929:JFF130929 JPA130929:JPB130929 JYW130929:JYX130929 KIS130929:KIT130929 KSO130929:KSP130929 LCK130929:LCL130929 LMG130929:LMH130929 LWC130929:LWD130929 MFY130929:MFZ130929 MPU130929:MPV130929 MZQ130929:MZR130929 NJM130929:NJN130929 NTI130929:NTJ130929 ODE130929:ODF130929 ONA130929:ONB130929 OWW130929:OWX130929 PGS130929:PGT130929 PQO130929:PQP130929 QAK130929:QAL130929 QKG130929:QKH130929 QUC130929:QUD130929 RDY130929:RDZ130929 RNU130929:RNV130929 RXQ130929:RXR130929 SHM130929:SHN130929 SRI130929:SRJ130929 TBE130929:TBF130929 TLA130929:TLB130929 TUW130929:TUX130929 UES130929:UET130929 UOO130929:UOP130929 UYK130929:UYL130929 VIG130929:VIH130929 VSC130929:VSD130929 WBY130929:WBZ130929 WLU130929:WLV130929 WVQ130929:WVR130929 J196465:L196465 JE196465:JF196465 TA196465:TB196465 ACW196465:ACX196465 AMS196465:AMT196465 AWO196465:AWP196465 BGK196465:BGL196465 BQG196465:BQH196465 CAC196465:CAD196465 CJY196465:CJZ196465 CTU196465:CTV196465 DDQ196465:DDR196465 DNM196465:DNN196465 DXI196465:DXJ196465 EHE196465:EHF196465 ERA196465:ERB196465 FAW196465:FAX196465 FKS196465:FKT196465 FUO196465:FUP196465 GEK196465:GEL196465 GOG196465:GOH196465 GYC196465:GYD196465 HHY196465:HHZ196465 HRU196465:HRV196465 IBQ196465:IBR196465 ILM196465:ILN196465 IVI196465:IVJ196465 JFE196465:JFF196465 JPA196465:JPB196465 JYW196465:JYX196465 KIS196465:KIT196465 KSO196465:KSP196465 LCK196465:LCL196465 LMG196465:LMH196465 LWC196465:LWD196465 MFY196465:MFZ196465 MPU196465:MPV196465 MZQ196465:MZR196465 NJM196465:NJN196465 NTI196465:NTJ196465 ODE196465:ODF196465 ONA196465:ONB196465 OWW196465:OWX196465 PGS196465:PGT196465 PQO196465:PQP196465 QAK196465:QAL196465 QKG196465:QKH196465 QUC196465:QUD196465 RDY196465:RDZ196465 RNU196465:RNV196465 RXQ196465:RXR196465 SHM196465:SHN196465 SRI196465:SRJ196465 TBE196465:TBF196465 TLA196465:TLB196465 TUW196465:TUX196465 UES196465:UET196465 UOO196465:UOP196465 UYK196465:UYL196465 VIG196465:VIH196465 VSC196465:VSD196465 WBY196465:WBZ196465 WLU196465:WLV196465 WVQ196465:WVR196465 J262001:L262001 JE262001:JF262001 TA262001:TB262001 ACW262001:ACX262001 AMS262001:AMT262001 AWO262001:AWP262001 BGK262001:BGL262001 BQG262001:BQH262001 CAC262001:CAD262001 CJY262001:CJZ262001 CTU262001:CTV262001 DDQ262001:DDR262001 DNM262001:DNN262001 DXI262001:DXJ262001 EHE262001:EHF262001 ERA262001:ERB262001 FAW262001:FAX262001 FKS262001:FKT262001 FUO262001:FUP262001 GEK262001:GEL262001 GOG262001:GOH262001 GYC262001:GYD262001 HHY262001:HHZ262001 HRU262001:HRV262001 IBQ262001:IBR262001 ILM262001:ILN262001 IVI262001:IVJ262001 JFE262001:JFF262001 JPA262001:JPB262001 JYW262001:JYX262001 KIS262001:KIT262001 KSO262001:KSP262001 LCK262001:LCL262001 LMG262001:LMH262001 LWC262001:LWD262001 MFY262001:MFZ262001 MPU262001:MPV262001 MZQ262001:MZR262001 NJM262001:NJN262001 NTI262001:NTJ262001 ODE262001:ODF262001 ONA262001:ONB262001 OWW262001:OWX262001 PGS262001:PGT262001 PQO262001:PQP262001 QAK262001:QAL262001 QKG262001:QKH262001 QUC262001:QUD262001 RDY262001:RDZ262001 RNU262001:RNV262001 RXQ262001:RXR262001 SHM262001:SHN262001 SRI262001:SRJ262001 TBE262001:TBF262001 TLA262001:TLB262001 TUW262001:TUX262001 UES262001:UET262001 UOO262001:UOP262001 UYK262001:UYL262001 VIG262001:VIH262001 VSC262001:VSD262001 WBY262001:WBZ262001 WLU262001:WLV262001 WVQ262001:WVR262001 J327537:L327537 JE327537:JF327537 TA327537:TB327537 ACW327537:ACX327537 AMS327537:AMT327537 AWO327537:AWP327537 BGK327537:BGL327537 BQG327537:BQH327537 CAC327537:CAD327537 CJY327537:CJZ327537 CTU327537:CTV327537 DDQ327537:DDR327537 DNM327537:DNN327537 DXI327537:DXJ327537 EHE327537:EHF327537 ERA327537:ERB327537 FAW327537:FAX327537 FKS327537:FKT327537 FUO327537:FUP327537 GEK327537:GEL327537 GOG327537:GOH327537 GYC327537:GYD327537 HHY327537:HHZ327537 HRU327537:HRV327537 IBQ327537:IBR327537 ILM327537:ILN327537 IVI327537:IVJ327537 JFE327537:JFF327537 JPA327537:JPB327537 JYW327537:JYX327537 KIS327537:KIT327537 KSO327537:KSP327537 LCK327537:LCL327537 LMG327537:LMH327537 LWC327537:LWD327537 MFY327537:MFZ327537 MPU327537:MPV327537 MZQ327537:MZR327537 NJM327537:NJN327537 NTI327537:NTJ327537 ODE327537:ODF327537 ONA327537:ONB327537 OWW327537:OWX327537 PGS327537:PGT327537 PQO327537:PQP327537 QAK327537:QAL327537 QKG327537:QKH327537 QUC327537:QUD327537 RDY327537:RDZ327537 RNU327537:RNV327537 RXQ327537:RXR327537 SHM327537:SHN327537 SRI327537:SRJ327537 TBE327537:TBF327537 TLA327537:TLB327537 TUW327537:TUX327537 UES327537:UET327537 UOO327537:UOP327537 UYK327537:UYL327537 VIG327537:VIH327537 VSC327537:VSD327537 WBY327537:WBZ327537 WLU327537:WLV327537 WVQ327537:WVR327537 J393073:L393073 JE393073:JF393073 TA393073:TB393073 ACW393073:ACX393073 AMS393073:AMT393073 AWO393073:AWP393073 BGK393073:BGL393073 BQG393073:BQH393073 CAC393073:CAD393073 CJY393073:CJZ393073 CTU393073:CTV393073 DDQ393073:DDR393073 DNM393073:DNN393073 DXI393073:DXJ393073 EHE393073:EHF393073 ERA393073:ERB393073 FAW393073:FAX393073 FKS393073:FKT393073 FUO393073:FUP393073 GEK393073:GEL393073 GOG393073:GOH393073 GYC393073:GYD393073 HHY393073:HHZ393073 HRU393073:HRV393073 IBQ393073:IBR393073 ILM393073:ILN393073 IVI393073:IVJ393073 JFE393073:JFF393073 JPA393073:JPB393073 JYW393073:JYX393073 KIS393073:KIT393073 KSO393073:KSP393073 LCK393073:LCL393073 LMG393073:LMH393073 LWC393073:LWD393073 MFY393073:MFZ393073 MPU393073:MPV393073 MZQ393073:MZR393073 NJM393073:NJN393073 NTI393073:NTJ393073 ODE393073:ODF393073 ONA393073:ONB393073 OWW393073:OWX393073 PGS393073:PGT393073 PQO393073:PQP393073 QAK393073:QAL393073 QKG393073:QKH393073 QUC393073:QUD393073 RDY393073:RDZ393073 RNU393073:RNV393073 RXQ393073:RXR393073 SHM393073:SHN393073 SRI393073:SRJ393073 TBE393073:TBF393073 TLA393073:TLB393073 TUW393073:TUX393073 UES393073:UET393073 UOO393073:UOP393073 UYK393073:UYL393073 VIG393073:VIH393073 VSC393073:VSD393073 WBY393073:WBZ393073 WLU393073:WLV393073 WVQ393073:WVR393073 J458609:L458609 JE458609:JF458609 TA458609:TB458609 ACW458609:ACX458609 AMS458609:AMT458609 AWO458609:AWP458609 BGK458609:BGL458609 BQG458609:BQH458609 CAC458609:CAD458609 CJY458609:CJZ458609 CTU458609:CTV458609 DDQ458609:DDR458609 DNM458609:DNN458609 DXI458609:DXJ458609 EHE458609:EHF458609 ERA458609:ERB458609 FAW458609:FAX458609 FKS458609:FKT458609 FUO458609:FUP458609 GEK458609:GEL458609 GOG458609:GOH458609 GYC458609:GYD458609 HHY458609:HHZ458609 HRU458609:HRV458609 IBQ458609:IBR458609 ILM458609:ILN458609 IVI458609:IVJ458609 JFE458609:JFF458609 JPA458609:JPB458609 JYW458609:JYX458609 KIS458609:KIT458609 KSO458609:KSP458609 LCK458609:LCL458609 LMG458609:LMH458609 LWC458609:LWD458609 MFY458609:MFZ458609 MPU458609:MPV458609 MZQ458609:MZR458609 NJM458609:NJN458609 NTI458609:NTJ458609 ODE458609:ODF458609 ONA458609:ONB458609 OWW458609:OWX458609 PGS458609:PGT458609 PQO458609:PQP458609 QAK458609:QAL458609 QKG458609:QKH458609 QUC458609:QUD458609 RDY458609:RDZ458609 RNU458609:RNV458609 RXQ458609:RXR458609 SHM458609:SHN458609 SRI458609:SRJ458609 TBE458609:TBF458609 TLA458609:TLB458609 TUW458609:TUX458609 UES458609:UET458609 UOO458609:UOP458609 UYK458609:UYL458609 VIG458609:VIH458609 VSC458609:VSD458609 WBY458609:WBZ458609 WLU458609:WLV458609 WVQ458609:WVR458609 J524145:L524145 JE524145:JF524145 TA524145:TB524145 ACW524145:ACX524145 AMS524145:AMT524145 AWO524145:AWP524145 BGK524145:BGL524145 BQG524145:BQH524145 CAC524145:CAD524145 CJY524145:CJZ524145 CTU524145:CTV524145 DDQ524145:DDR524145 DNM524145:DNN524145 DXI524145:DXJ524145 EHE524145:EHF524145 ERA524145:ERB524145 FAW524145:FAX524145 FKS524145:FKT524145 FUO524145:FUP524145 GEK524145:GEL524145 GOG524145:GOH524145 GYC524145:GYD524145 HHY524145:HHZ524145 HRU524145:HRV524145 IBQ524145:IBR524145 ILM524145:ILN524145 IVI524145:IVJ524145 JFE524145:JFF524145 JPA524145:JPB524145 JYW524145:JYX524145 KIS524145:KIT524145 KSO524145:KSP524145 LCK524145:LCL524145 LMG524145:LMH524145 LWC524145:LWD524145 MFY524145:MFZ524145 MPU524145:MPV524145 MZQ524145:MZR524145 NJM524145:NJN524145 NTI524145:NTJ524145 ODE524145:ODF524145 ONA524145:ONB524145 OWW524145:OWX524145 PGS524145:PGT524145 PQO524145:PQP524145 QAK524145:QAL524145 QKG524145:QKH524145 QUC524145:QUD524145 RDY524145:RDZ524145 RNU524145:RNV524145 RXQ524145:RXR524145 SHM524145:SHN524145 SRI524145:SRJ524145 TBE524145:TBF524145 TLA524145:TLB524145 TUW524145:TUX524145 UES524145:UET524145 UOO524145:UOP524145 UYK524145:UYL524145 VIG524145:VIH524145 VSC524145:VSD524145 WBY524145:WBZ524145 WLU524145:WLV524145 WVQ524145:WVR524145 J589681:L589681 JE589681:JF589681 TA589681:TB589681 ACW589681:ACX589681 AMS589681:AMT589681 AWO589681:AWP589681 BGK589681:BGL589681 BQG589681:BQH589681 CAC589681:CAD589681 CJY589681:CJZ589681 CTU589681:CTV589681 DDQ589681:DDR589681 DNM589681:DNN589681 DXI589681:DXJ589681 EHE589681:EHF589681 ERA589681:ERB589681 FAW589681:FAX589681 FKS589681:FKT589681 FUO589681:FUP589681 GEK589681:GEL589681 GOG589681:GOH589681 GYC589681:GYD589681 HHY589681:HHZ589681 HRU589681:HRV589681 IBQ589681:IBR589681 ILM589681:ILN589681 IVI589681:IVJ589681 JFE589681:JFF589681 JPA589681:JPB589681 JYW589681:JYX589681 KIS589681:KIT589681 KSO589681:KSP589681 LCK589681:LCL589681 LMG589681:LMH589681 LWC589681:LWD589681 MFY589681:MFZ589681 MPU589681:MPV589681 MZQ589681:MZR589681 NJM589681:NJN589681 NTI589681:NTJ589681 ODE589681:ODF589681 ONA589681:ONB589681 OWW589681:OWX589681 PGS589681:PGT589681 PQO589681:PQP589681 QAK589681:QAL589681 QKG589681:QKH589681 QUC589681:QUD589681 RDY589681:RDZ589681 RNU589681:RNV589681 RXQ589681:RXR589681 SHM589681:SHN589681 SRI589681:SRJ589681 TBE589681:TBF589681 TLA589681:TLB589681 TUW589681:TUX589681 UES589681:UET589681 UOO589681:UOP589681 UYK589681:UYL589681 VIG589681:VIH589681 VSC589681:VSD589681 WBY589681:WBZ589681 WLU589681:WLV589681 WVQ589681:WVR589681 J655217:L655217 JE655217:JF655217 TA655217:TB655217 ACW655217:ACX655217 AMS655217:AMT655217 AWO655217:AWP655217 BGK655217:BGL655217 BQG655217:BQH655217 CAC655217:CAD655217 CJY655217:CJZ655217 CTU655217:CTV655217 DDQ655217:DDR655217 DNM655217:DNN655217 DXI655217:DXJ655217 EHE655217:EHF655217 ERA655217:ERB655217 FAW655217:FAX655217 FKS655217:FKT655217 FUO655217:FUP655217 GEK655217:GEL655217 GOG655217:GOH655217 GYC655217:GYD655217 HHY655217:HHZ655217 HRU655217:HRV655217 IBQ655217:IBR655217 ILM655217:ILN655217 IVI655217:IVJ655217 JFE655217:JFF655217 JPA655217:JPB655217 JYW655217:JYX655217 KIS655217:KIT655217 KSO655217:KSP655217 LCK655217:LCL655217 LMG655217:LMH655217 LWC655217:LWD655217 MFY655217:MFZ655217 MPU655217:MPV655217 MZQ655217:MZR655217 NJM655217:NJN655217 NTI655217:NTJ655217 ODE655217:ODF655217 ONA655217:ONB655217 OWW655217:OWX655217 PGS655217:PGT655217 PQO655217:PQP655217 QAK655217:QAL655217 QKG655217:QKH655217 QUC655217:QUD655217 RDY655217:RDZ655217 RNU655217:RNV655217 RXQ655217:RXR655217 SHM655217:SHN655217 SRI655217:SRJ655217 TBE655217:TBF655217 TLA655217:TLB655217 TUW655217:TUX655217 UES655217:UET655217 UOO655217:UOP655217 UYK655217:UYL655217 VIG655217:VIH655217 VSC655217:VSD655217 WBY655217:WBZ655217 WLU655217:WLV655217 WVQ655217:WVR655217 J720753:L720753 JE720753:JF720753 TA720753:TB720753 ACW720753:ACX720753 AMS720753:AMT720753 AWO720753:AWP720753 BGK720753:BGL720753 BQG720753:BQH720753 CAC720753:CAD720753 CJY720753:CJZ720753 CTU720753:CTV720753 DDQ720753:DDR720753 DNM720753:DNN720753 DXI720753:DXJ720753 EHE720753:EHF720753 ERA720753:ERB720753 FAW720753:FAX720753 FKS720753:FKT720753 FUO720753:FUP720753 GEK720753:GEL720753 GOG720753:GOH720753 GYC720753:GYD720753 HHY720753:HHZ720753 HRU720753:HRV720753 IBQ720753:IBR720753 ILM720753:ILN720753 IVI720753:IVJ720753 JFE720753:JFF720753 JPA720753:JPB720753 JYW720753:JYX720753 KIS720753:KIT720753 KSO720753:KSP720753 LCK720753:LCL720753 LMG720753:LMH720753 LWC720753:LWD720753 MFY720753:MFZ720753 MPU720753:MPV720753 MZQ720753:MZR720753 NJM720753:NJN720753 NTI720753:NTJ720753 ODE720753:ODF720753 ONA720753:ONB720753 OWW720753:OWX720753 PGS720753:PGT720753 PQO720753:PQP720753 QAK720753:QAL720753 QKG720753:QKH720753 QUC720753:QUD720753 RDY720753:RDZ720753 RNU720753:RNV720753 RXQ720753:RXR720753 SHM720753:SHN720753 SRI720753:SRJ720753 TBE720753:TBF720753 TLA720753:TLB720753 TUW720753:TUX720753 UES720753:UET720753 UOO720753:UOP720753 UYK720753:UYL720753 VIG720753:VIH720753 VSC720753:VSD720753 WBY720753:WBZ720753 WLU720753:WLV720753 WVQ720753:WVR720753 J786289:L786289 JE786289:JF786289 TA786289:TB786289 ACW786289:ACX786289 AMS786289:AMT786289 AWO786289:AWP786289 BGK786289:BGL786289 BQG786289:BQH786289 CAC786289:CAD786289 CJY786289:CJZ786289 CTU786289:CTV786289 DDQ786289:DDR786289 DNM786289:DNN786289 DXI786289:DXJ786289 EHE786289:EHF786289 ERA786289:ERB786289 FAW786289:FAX786289 FKS786289:FKT786289 FUO786289:FUP786289 GEK786289:GEL786289 GOG786289:GOH786289 GYC786289:GYD786289 HHY786289:HHZ786289 HRU786289:HRV786289 IBQ786289:IBR786289 ILM786289:ILN786289 IVI786289:IVJ786289 JFE786289:JFF786289 JPA786289:JPB786289 JYW786289:JYX786289 KIS786289:KIT786289 KSO786289:KSP786289 LCK786289:LCL786289 LMG786289:LMH786289 LWC786289:LWD786289 MFY786289:MFZ786289 MPU786289:MPV786289 MZQ786289:MZR786289 NJM786289:NJN786289 NTI786289:NTJ786289 ODE786289:ODF786289 ONA786289:ONB786289 OWW786289:OWX786289 PGS786289:PGT786289 PQO786289:PQP786289 QAK786289:QAL786289 QKG786289:QKH786289 QUC786289:QUD786289 RDY786289:RDZ786289 RNU786289:RNV786289 RXQ786289:RXR786289 SHM786289:SHN786289 SRI786289:SRJ786289 TBE786289:TBF786289 TLA786289:TLB786289 TUW786289:TUX786289 UES786289:UET786289 UOO786289:UOP786289 UYK786289:UYL786289 VIG786289:VIH786289 VSC786289:VSD786289 WBY786289:WBZ786289 WLU786289:WLV786289 WVQ786289:WVR786289 J851825:L851825 JE851825:JF851825 TA851825:TB851825 ACW851825:ACX851825 AMS851825:AMT851825 AWO851825:AWP851825 BGK851825:BGL851825 BQG851825:BQH851825 CAC851825:CAD851825 CJY851825:CJZ851825 CTU851825:CTV851825 DDQ851825:DDR851825 DNM851825:DNN851825 DXI851825:DXJ851825 EHE851825:EHF851825 ERA851825:ERB851825 FAW851825:FAX851825 FKS851825:FKT851825 FUO851825:FUP851825 GEK851825:GEL851825 GOG851825:GOH851825 GYC851825:GYD851825 HHY851825:HHZ851825 HRU851825:HRV851825 IBQ851825:IBR851825 ILM851825:ILN851825 IVI851825:IVJ851825 JFE851825:JFF851825 JPA851825:JPB851825 JYW851825:JYX851825 KIS851825:KIT851825 KSO851825:KSP851825 LCK851825:LCL851825 LMG851825:LMH851825 LWC851825:LWD851825 MFY851825:MFZ851825 MPU851825:MPV851825 MZQ851825:MZR851825 NJM851825:NJN851825 NTI851825:NTJ851825 ODE851825:ODF851825 ONA851825:ONB851825 OWW851825:OWX851825 PGS851825:PGT851825 PQO851825:PQP851825 QAK851825:QAL851825 QKG851825:QKH851825 QUC851825:QUD851825 RDY851825:RDZ851825 RNU851825:RNV851825 RXQ851825:RXR851825 SHM851825:SHN851825 SRI851825:SRJ851825 TBE851825:TBF851825 TLA851825:TLB851825 TUW851825:TUX851825 UES851825:UET851825 UOO851825:UOP851825 UYK851825:UYL851825 VIG851825:VIH851825 VSC851825:VSD851825 WBY851825:WBZ851825 WLU851825:WLV851825 WVQ851825:WVR851825 J917361:L917361 JE917361:JF917361 TA917361:TB917361 ACW917361:ACX917361 AMS917361:AMT917361 AWO917361:AWP917361 BGK917361:BGL917361 BQG917361:BQH917361 CAC917361:CAD917361 CJY917361:CJZ917361 CTU917361:CTV917361 DDQ917361:DDR917361 DNM917361:DNN917361 DXI917361:DXJ917361 EHE917361:EHF917361 ERA917361:ERB917361 FAW917361:FAX917361 FKS917361:FKT917361 FUO917361:FUP917361 GEK917361:GEL917361 GOG917361:GOH917361 GYC917361:GYD917361 HHY917361:HHZ917361 HRU917361:HRV917361 IBQ917361:IBR917361 ILM917361:ILN917361 IVI917361:IVJ917361 JFE917361:JFF917361 JPA917361:JPB917361 JYW917361:JYX917361 KIS917361:KIT917361 KSO917361:KSP917361 LCK917361:LCL917361 LMG917361:LMH917361 LWC917361:LWD917361 MFY917361:MFZ917361 MPU917361:MPV917361 MZQ917361:MZR917361 NJM917361:NJN917361 NTI917361:NTJ917361 ODE917361:ODF917361 ONA917361:ONB917361 OWW917361:OWX917361 PGS917361:PGT917361 PQO917361:PQP917361 QAK917361:QAL917361 QKG917361:QKH917361 QUC917361:QUD917361 RDY917361:RDZ917361 RNU917361:RNV917361 RXQ917361:RXR917361 SHM917361:SHN917361 SRI917361:SRJ917361 TBE917361:TBF917361 TLA917361:TLB917361 TUW917361:TUX917361 UES917361:UET917361 UOO917361:UOP917361 UYK917361:UYL917361 VIG917361:VIH917361 VSC917361:VSD917361 WBY917361:WBZ917361 WLU917361:WLV917361 WVQ917361:WVR917361 J982897:L982897 JE982897:JF982897 TA982897:TB982897 ACW982897:ACX982897 AMS982897:AMT982897 AWO982897:AWP982897 BGK982897:BGL982897 BQG982897:BQH982897 CAC982897:CAD982897 CJY982897:CJZ982897 CTU982897:CTV982897 DDQ982897:DDR982897 DNM982897:DNN982897 DXI982897:DXJ982897 EHE982897:EHF982897 ERA982897:ERB982897 FAW982897:FAX982897 FKS982897:FKT982897 FUO982897:FUP982897 GEK982897:GEL982897 GOG982897:GOH982897 GYC982897:GYD982897 HHY982897:HHZ982897 HRU982897:HRV982897 IBQ982897:IBR982897 ILM982897:ILN982897 IVI982897:IVJ982897 JFE982897:JFF982897 JPA982897:JPB982897 JYW982897:JYX982897 KIS982897:KIT982897 KSO982897:KSP982897 LCK982897:LCL982897 LMG982897:LMH982897 LWC982897:LWD982897 MFY982897:MFZ982897 MPU982897:MPV982897 MZQ982897:MZR982897 NJM982897:NJN982897 NTI982897:NTJ982897 ODE982897:ODF982897 ONA982897:ONB982897 OWW982897:OWX982897 PGS982897:PGT982897 PQO982897:PQP982897 QAK982897:QAL982897 QKG982897:QKH982897 QUC982897:QUD982897 RDY982897:RDZ982897 RNU982897:RNV982897 RXQ982897:RXR982897 SHM982897:SHN982897 SRI982897:SRJ982897 TBE982897:TBF982897 TLA982897:TLB982897 TUW982897:TUX982897 UES982897:UET982897 UOO982897:UOP982897 UYK982897:UYL982897 VIG982897:VIH982897 VSC982897:VSD982897 WBY982897:WBZ982897 WLU982897:WLV982897 WVQ982897:WVR982897" xr:uid="{54F08B5E-1B3F-458C-946C-55BBF5827C03}">
      <formula1>#REF!</formula1>
      <formula2>J65428</formula2>
    </dataValidation>
    <dataValidation type="date" allowBlank="1" showInputMessage="1" showErrorMessage="1" errorTitle="Date Format" error="Please insert date in format &quot;10-Apr-2014&quot;" sqref="J65408:L65408 JE65408:JF65408 TA65408:TB65408 ACW65408:ACX65408 AMS65408:AMT65408 AWO65408:AWP65408 BGK65408:BGL65408 BQG65408:BQH65408 CAC65408:CAD65408 CJY65408:CJZ65408 CTU65408:CTV65408 DDQ65408:DDR65408 DNM65408:DNN65408 DXI65408:DXJ65408 EHE65408:EHF65408 ERA65408:ERB65408 FAW65408:FAX65408 FKS65408:FKT65408 FUO65408:FUP65408 GEK65408:GEL65408 GOG65408:GOH65408 GYC65408:GYD65408 HHY65408:HHZ65408 HRU65408:HRV65408 IBQ65408:IBR65408 ILM65408:ILN65408 IVI65408:IVJ65408 JFE65408:JFF65408 JPA65408:JPB65408 JYW65408:JYX65408 KIS65408:KIT65408 KSO65408:KSP65408 LCK65408:LCL65408 LMG65408:LMH65408 LWC65408:LWD65408 MFY65408:MFZ65408 MPU65408:MPV65408 MZQ65408:MZR65408 NJM65408:NJN65408 NTI65408:NTJ65408 ODE65408:ODF65408 ONA65408:ONB65408 OWW65408:OWX65408 PGS65408:PGT65408 PQO65408:PQP65408 QAK65408:QAL65408 QKG65408:QKH65408 QUC65408:QUD65408 RDY65408:RDZ65408 RNU65408:RNV65408 RXQ65408:RXR65408 SHM65408:SHN65408 SRI65408:SRJ65408 TBE65408:TBF65408 TLA65408:TLB65408 TUW65408:TUX65408 UES65408:UET65408 UOO65408:UOP65408 UYK65408:UYL65408 VIG65408:VIH65408 VSC65408:VSD65408 WBY65408:WBZ65408 WLU65408:WLV65408 WVQ65408:WVR65408 J130944:L130944 JE130944:JF130944 TA130944:TB130944 ACW130944:ACX130944 AMS130944:AMT130944 AWO130944:AWP130944 BGK130944:BGL130944 BQG130944:BQH130944 CAC130944:CAD130944 CJY130944:CJZ130944 CTU130944:CTV130944 DDQ130944:DDR130944 DNM130944:DNN130944 DXI130944:DXJ130944 EHE130944:EHF130944 ERA130944:ERB130944 FAW130944:FAX130944 FKS130944:FKT130944 FUO130944:FUP130944 GEK130944:GEL130944 GOG130944:GOH130944 GYC130944:GYD130944 HHY130944:HHZ130944 HRU130944:HRV130944 IBQ130944:IBR130944 ILM130944:ILN130944 IVI130944:IVJ130944 JFE130944:JFF130944 JPA130944:JPB130944 JYW130944:JYX130944 KIS130944:KIT130944 KSO130944:KSP130944 LCK130944:LCL130944 LMG130944:LMH130944 LWC130944:LWD130944 MFY130944:MFZ130944 MPU130944:MPV130944 MZQ130944:MZR130944 NJM130944:NJN130944 NTI130944:NTJ130944 ODE130944:ODF130944 ONA130944:ONB130944 OWW130944:OWX130944 PGS130944:PGT130944 PQO130944:PQP130944 QAK130944:QAL130944 QKG130944:QKH130944 QUC130944:QUD130944 RDY130944:RDZ130944 RNU130944:RNV130944 RXQ130944:RXR130944 SHM130944:SHN130944 SRI130944:SRJ130944 TBE130944:TBF130944 TLA130944:TLB130944 TUW130944:TUX130944 UES130944:UET130944 UOO130944:UOP130944 UYK130944:UYL130944 VIG130944:VIH130944 VSC130944:VSD130944 WBY130944:WBZ130944 WLU130944:WLV130944 WVQ130944:WVR130944 J196480:L196480 JE196480:JF196480 TA196480:TB196480 ACW196480:ACX196480 AMS196480:AMT196480 AWO196480:AWP196480 BGK196480:BGL196480 BQG196480:BQH196480 CAC196480:CAD196480 CJY196480:CJZ196480 CTU196480:CTV196480 DDQ196480:DDR196480 DNM196480:DNN196480 DXI196480:DXJ196480 EHE196480:EHF196480 ERA196480:ERB196480 FAW196480:FAX196480 FKS196480:FKT196480 FUO196480:FUP196480 GEK196480:GEL196480 GOG196480:GOH196480 GYC196480:GYD196480 HHY196480:HHZ196480 HRU196480:HRV196480 IBQ196480:IBR196480 ILM196480:ILN196480 IVI196480:IVJ196480 JFE196480:JFF196480 JPA196480:JPB196480 JYW196480:JYX196480 KIS196480:KIT196480 KSO196480:KSP196480 LCK196480:LCL196480 LMG196480:LMH196480 LWC196480:LWD196480 MFY196480:MFZ196480 MPU196480:MPV196480 MZQ196480:MZR196480 NJM196480:NJN196480 NTI196480:NTJ196480 ODE196480:ODF196480 ONA196480:ONB196480 OWW196480:OWX196480 PGS196480:PGT196480 PQO196480:PQP196480 QAK196480:QAL196480 QKG196480:QKH196480 QUC196480:QUD196480 RDY196480:RDZ196480 RNU196480:RNV196480 RXQ196480:RXR196480 SHM196480:SHN196480 SRI196480:SRJ196480 TBE196480:TBF196480 TLA196480:TLB196480 TUW196480:TUX196480 UES196480:UET196480 UOO196480:UOP196480 UYK196480:UYL196480 VIG196480:VIH196480 VSC196480:VSD196480 WBY196480:WBZ196480 WLU196480:WLV196480 WVQ196480:WVR196480 J262016:L262016 JE262016:JF262016 TA262016:TB262016 ACW262016:ACX262016 AMS262016:AMT262016 AWO262016:AWP262016 BGK262016:BGL262016 BQG262016:BQH262016 CAC262016:CAD262016 CJY262016:CJZ262016 CTU262016:CTV262016 DDQ262016:DDR262016 DNM262016:DNN262016 DXI262016:DXJ262016 EHE262016:EHF262016 ERA262016:ERB262016 FAW262016:FAX262016 FKS262016:FKT262016 FUO262016:FUP262016 GEK262016:GEL262016 GOG262016:GOH262016 GYC262016:GYD262016 HHY262016:HHZ262016 HRU262016:HRV262016 IBQ262016:IBR262016 ILM262016:ILN262016 IVI262016:IVJ262016 JFE262016:JFF262016 JPA262016:JPB262016 JYW262016:JYX262016 KIS262016:KIT262016 KSO262016:KSP262016 LCK262016:LCL262016 LMG262016:LMH262016 LWC262016:LWD262016 MFY262016:MFZ262016 MPU262016:MPV262016 MZQ262016:MZR262016 NJM262016:NJN262016 NTI262016:NTJ262016 ODE262016:ODF262016 ONA262016:ONB262016 OWW262016:OWX262016 PGS262016:PGT262016 PQO262016:PQP262016 QAK262016:QAL262016 QKG262016:QKH262016 QUC262016:QUD262016 RDY262016:RDZ262016 RNU262016:RNV262016 RXQ262016:RXR262016 SHM262016:SHN262016 SRI262016:SRJ262016 TBE262016:TBF262016 TLA262016:TLB262016 TUW262016:TUX262016 UES262016:UET262016 UOO262016:UOP262016 UYK262016:UYL262016 VIG262016:VIH262016 VSC262016:VSD262016 WBY262016:WBZ262016 WLU262016:WLV262016 WVQ262016:WVR262016 J327552:L327552 JE327552:JF327552 TA327552:TB327552 ACW327552:ACX327552 AMS327552:AMT327552 AWO327552:AWP327552 BGK327552:BGL327552 BQG327552:BQH327552 CAC327552:CAD327552 CJY327552:CJZ327552 CTU327552:CTV327552 DDQ327552:DDR327552 DNM327552:DNN327552 DXI327552:DXJ327552 EHE327552:EHF327552 ERA327552:ERB327552 FAW327552:FAX327552 FKS327552:FKT327552 FUO327552:FUP327552 GEK327552:GEL327552 GOG327552:GOH327552 GYC327552:GYD327552 HHY327552:HHZ327552 HRU327552:HRV327552 IBQ327552:IBR327552 ILM327552:ILN327552 IVI327552:IVJ327552 JFE327552:JFF327552 JPA327552:JPB327552 JYW327552:JYX327552 KIS327552:KIT327552 KSO327552:KSP327552 LCK327552:LCL327552 LMG327552:LMH327552 LWC327552:LWD327552 MFY327552:MFZ327552 MPU327552:MPV327552 MZQ327552:MZR327552 NJM327552:NJN327552 NTI327552:NTJ327552 ODE327552:ODF327552 ONA327552:ONB327552 OWW327552:OWX327552 PGS327552:PGT327552 PQO327552:PQP327552 QAK327552:QAL327552 QKG327552:QKH327552 QUC327552:QUD327552 RDY327552:RDZ327552 RNU327552:RNV327552 RXQ327552:RXR327552 SHM327552:SHN327552 SRI327552:SRJ327552 TBE327552:TBF327552 TLA327552:TLB327552 TUW327552:TUX327552 UES327552:UET327552 UOO327552:UOP327552 UYK327552:UYL327552 VIG327552:VIH327552 VSC327552:VSD327552 WBY327552:WBZ327552 WLU327552:WLV327552 WVQ327552:WVR327552 J393088:L393088 JE393088:JF393088 TA393088:TB393088 ACW393088:ACX393088 AMS393088:AMT393088 AWO393088:AWP393088 BGK393088:BGL393088 BQG393088:BQH393088 CAC393088:CAD393088 CJY393088:CJZ393088 CTU393088:CTV393088 DDQ393088:DDR393088 DNM393088:DNN393088 DXI393088:DXJ393088 EHE393088:EHF393088 ERA393088:ERB393088 FAW393088:FAX393088 FKS393088:FKT393088 FUO393088:FUP393088 GEK393088:GEL393088 GOG393088:GOH393088 GYC393088:GYD393088 HHY393088:HHZ393088 HRU393088:HRV393088 IBQ393088:IBR393088 ILM393088:ILN393088 IVI393088:IVJ393088 JFE393088:JFF393088 JPA393088:JPB393088 JYW393088:JYX393088 KIS393088:KIT393088 KSO393088:KSP393088 LCK393088:LCL393088 LMG393088:LMH393088 LWC393088:LWD393088 MFY393088:MFZ393088 MPU393088:MPV393088 MZQ393088:MZR393088 NJM393088:NJN393088 NTI393088:NTJ393088 ODE393088:ODF393088 ONA393088:ONB393088 OWW393088:OWX393088 PGS393088:PGT393088 PQO393088:PQP393088 QAK393088:QAL393088 QKG393088:QKH393088 QUC393088:QUD393088 RDY393088:RDZ393088 RNU393088:RNV393088 RXQ393088:RXR393088 SHM393088:SHN393088 SRI393088:SRJ393088 TBE393088:TBF393088 TLA393088:TLB393088 TUW393088:TUX393088 UES393088:UET393088 UOO393088:UOP393088 UYK393088:UYL393088 VIG393088:VIH393088 VSC393088:VSD393088 WBY393088:WBZ393088 WLU393088:WLV393088 WVQ393088:WVR393088 J458624:L458624 JE458624:JF458624 TA458624:TB458624 ACW458624:ACX458624 AMS458624:AMT458624 AWO458624:AWP458624 BGK458624:BGL458624 BQG458624:BQH458624 CAC458624:CAD458624 CJY458624:CJZ458624 CTU458624:CTV458624 DDQ458624:DDR458624 DNM458624:DNN458624 DXI458624:DXJ458624 EHE458624:EHF458624 ERA458624:ERB458624 FAW458624:FAX458624 FKS458624:FKT458624 FUO458624:FUP458624 GEK458624:GEL458624 GOG458624:GOH458624 GYC458624:GYD458624 HHY458624:HHZ458624 HRU458624:HRV458624 IBQ458624:IBR458624 ILM458624:ILN458624 IVI458624:IVJ458624 JFE458624:JFF458624 JPA458624:JPB458624 JYW458624:JYX458624 KIS458624:KIT458624 KSO458624:KSP458624 LCK458624:LCL458624 LMG458624:LMH458624 LWC458624:LWD458624 MFY458624:MFZ458624 MPU458624:MPV458624 MZQ458624:MZR458624 NJM458624:NJN458624 NTI458624:NTJ458624 ODE458624:ODF458624 ONA458624:ONB458624 OWW458624:OWX458624 PGS458624:PGT458624 PQO458624:PQP458624 QAK458624:QAL458624 QKG458624:QKH458624 QUC458624:QUD458624 RDY458624:RDZ458624 RNU458624:RNV458624 RXQ458624:RXR458624 SHM458624:SHN458624 SRI458624:SRJ458624 TBE458624:TBF458624 TLA458624:TLB458624 TUW458624:TUX458624 UES458624:UET458624 UOO458624:UOP458624 UYK458624:UYL458624 VIG458624:VIH458624 VSC458624:VSD458624 WBY458624:WBZ458624 WLU458624:WLV458624 WVQ458624:WVR458624 J524160:L524160 JE524160:JF524160 TA524160:TB524160 ACW524160:ACX524160 AMS524160:AMT524160 AWO524160:AWP524160 BGK524160:BGL524160 BQG524160:BQH524160 CAC524160:CAD524160 CJY524160:CJZ524160 CTU524160:CTV524160 DDQ524160:DDR524160 DNM524160:DNN524160 DXI524160:DXJ524160 EHE524160:EHF524160 ERA524160:ERB524160 FAW524160:FAX524160 FKS524160:FKT524160 FUO524160:FUP524160 GEK524160:GEL524160 GOG524160:GOH524160 GYC524160:GYD524160 HHY524160:HHZ524160 HRU524160:HRV524160 IBQ524160:IBR524160 ILM524160:ILN524160 IVI524160:IVJ524160 JFE524160:JFF524160 JPA524160:JPB524160 JYW524160:JYX524160 KIS524160:KIT524160 KSO524160:KSP524160 LCK524160:LCL524160 LMG524160:LMH524160 LWC524160:LWD524160 MFY524160:MFZ524160 MPU524160:MPV524160 MZQ524160:MZR524160 NJM524160:NJN524160 NTI524160:NTJ524160 ODE524160:ODF524160 ONA524160:ONB524160 OWW524160:OWX524160 PGS524160:PGT524160 PQO524160:PQP524160 QAK524160:QAL524160 QKG524160:QKH524160 QUC524160:QUD524160 RDY524160:RDZ524160 RNU524160:RNV524160 RXQ524160:RXR524160 SHM524160:SHN524160 SRI524160:SRJ524160 TBE524160:TBF524160 TLA524160:TLB524160 TUW524160:TUX524160 UES524160:UET524160 UOO524160:UOP524160 UYK524160:UYL524160 VIG524160:VIH524160 VSC524160:VSD524160 WBY524160:WBZ524160 WLU524160:WLV524160 WVQ524160:WVR524160 J589696:L589696 JE589696:JF589696 TA589696:TB589696 ACW589696:ACX589696 AMS589696:AMT589696 AWO589696:AWP589696 BGK589696:BGL589696 BQG589696:BQH589696 CAC589696:CAD589696 CJY589696:CJZ589696 CTU589696:CTV589696 DDQ589696:DDR589696 DNM589696:DNN589696 DXI589696:DXJ589696 EHE589696:EHF589696 ERA589696:ERB589696 FAW589696:FAX589696 FKS589696:FKT589696 FUO589696:FUP589696 GEK589696:GEL589696 GOG589696:GOH589696 GYC589696:GYD589696 HHY589696:HHZ589696 HRU589696:HRV589696 IBQ589696:IBR589696 ILM589696:ILN589696 IVI589696:IVJ589696 JFE589696:JFF589696 JPA589696:JPB589696 JYW589696:JYX589696 KIS589696:KIT589696 KSO589696:KSP589696 LCK589696:LCL589696 LMG589696:LMH589696 LWC589696:LWD589696 MFY589696:MFZ589696 MPU589696:MPV589696 MZQ589696:MZR589696 NJM589696:NJN589696 NTI589696:NTJ589696 ODE589696:ODF589696 ONA589696:ONB589696 OWW589696:OWX589696 PGS589696:PGT589696 PQO589696:PQP589696 QAK589696:QAL589696 QKG589696:QKH589696 QUC589696:QUD589696 RDY589696:RDZ589696 RNU589696:RNV589696 RXQ589696:RXR589696 SHM589696:SHN589696 SRI589696:SRJ589696 TBE589696:TBF589696 TLA589696:TLB589696 TUW589696:TUX589696 UES589696:UET589696 UOO589696:UOP589696 UYK589696:UYL589696 VIG589696:VIH589696 VSC589696:VSD589696 WBY589696:WBZ589696 WLU589696:WLV589696 WVQ589696:WVR589696 J655232:L655232 JE655232:JF655232 TA655232:TB655232 ACW655232:ACX655232 AMS655232:AMT655232 AWO655232:AWP655232 BGK655232:BGL655232 BQG655232:BQH655232 CAC655232:CAD655232 CJY655232:CJZ655232 CTU655232:CTV655232 DDQ655232:DDR655232 DNM655232:DNN655232 DXI655232:DXJ655232 EHE655232:EHF655232 ERA655232:ERB655232 FAW655232:FAX655232 FKS655232:FKT655232 FUO655232:FUP655232 GEK655232:GEL655232 GOG655232:GOH655232 GYC655232:GYD655232 HHY655232:HHZ655232 HRU655232:HRV655232 IBQ655232:IBR655232 ILM655232:ILN655232 IVI655232:IVJ655232 JFE655232:JFF655232 JPA655232:JPB655232 JYW655232:JYX655232 KIS655232:KIT655232 KSO655232:KSP655232 LCK655232:LCL655232 LMG655232:LMH655232 LWC655232:LWD655232 MFY655232:MFZ655232 MPU655232:MPV655232 MZQ655232:MZR655232 NJM655232:NJN655232 NTI655232:NTJ655232 ODE655232:ODF655232 ONA655232:ONB655232 OWW655232:OWX655232 PGS655232:PGT655232 PQO655232:PQP655232 QAK655232:QAL655232 QKG655232:QKH655232 QUC655232:QUD655232 RDY655232:RDZ655232 RNU655232:RNV655232 RXQ655232:RXR655232 SHM655232:SHN655232 SRI655232:SRJ655232 TBE655232:TBF655232 TLA655232:TLB655232 TUW655232:TUX655232 UES655232:UET655232 UOO655232:UOP655232 UYK655232:UYL655232 VIG655232:VIH655232 VSC655232:VSD655232 WBY655232:WBZ655232 WLU655232:WLV655232 WVQ655232:WVR655232 J720768:L720768 JE720768:JF720768 TA720768:TB720768 ACW720768:ACX720768 AMS720768:AMT720768 AWO720768:AWP720768 BGK720768:BGL720768 BQG720768:BQH720768 CAC720768:CAD720768 CJY720768:CJZ720768 CTU720768:CTV720768 DDQ720768:DDR720768 DNM720768:DNN720768 DXI720768:DXJ720768 EHE720768:EHF720768 ERA720768:ERB720768 FAW720768:FAX720768 FKS720768:FKT720768 FUO720768:FUP720768 GEK720768:GEL720768 GOG720768:GOH720768 GYC720768:GYD720768 HHY720768:HHZ720768 HRU720768:HRV720768 IBQ720768:IBR720768 ILM720768:ILN720768 IVI720768:IVJ720768 JFE720768:JFF720768 JPA720768:JPB720768 JYW720768:JYX720768 KIS720768:KIT720768 KSO720768:KSP720768 LCK720768:LCL720768 LMG720768:LMH720768 LWC720768:LWD720768 MFY720768:MFZ720768 MPU720768:MPV720768 MZQ720768:MZR720768 NJM720768:NJN720768 NTI720768:NTJ720768 ODE720768:ODF720768 ONA720768:ONB720768 OWW720768:OWX720768 PGS720768:PGT720768 PQO720768:PQP720768 QAK720768:QAL720768 QKG720768:QKH720768 QUC720768:QUD720768 RDY720768:RDZ720768 RNU720768:RNV720768 RXQ720768:RXR720768 SHM720768:SHN720768 SRI720768:SRJ720768 TBE720768:TBF720768 TLA720768:TLB720768 TUW720768:TUX720768 UES720768:UET720768 UOO720768:UOP720768 UYK720768:UYL720768 VIG720768:VIH720768 VSC720768:VSD720768 WBY720768:WBZ720768 WLU720768:WLV720768 WVQ720768:WVR720768 J786304:L786304 JE786304:JF786304 TA786304:TB786304 ACW786304:ACX786304 AMS786304:AMT786304 AWO786304:AWP786304 BGK786304:BGL786304 BQG786304:BQH786304 CAC786304:CAD786304 CJY786304:CJZ786304 CTU786304:CTV786304 DDQ786304:DDR786304 DNM786304:DNN786304 DXI786304:DXJ786304 EHE786304:EHF786304 ERA786304:ERB786304 FAW786304:FAX786304 FKS786304:FKT786304 FUO786304:FUP786304 GEK786304:GEL786304 GOG786304:GOH786304 GYC786304:GYD786304 HHY786304:HHZ786304 HRU786304:HRV786304 IBQ786304:IBR786304 ILM786304:ILN786304 IVI786304:IVJ786304 JFE786304:JFF786304 JPA786304:JPB786304 JYW786304:JYX786304 KIS786304:KIT786304 KSO786304:KSP786304 LCK786304:LCL786304 LMG786304:LMH786304 LWC786304:LWD786304 MFY786304:MFZ786304 MPU786304:MPV786304 MZQ786304:MZR786304 NJM786304:NJN786304 NTI786304:NTJ786304 ODE786304:ODF786304 ONA786304:ONB786304 OWW786304:OWX786304 PGS786304:PGT786304 PQO786304:PQP786304 QAK786304:QAL786304 QKG786304:QKH786304 QUC786304:QUD786304 RDY786304:RDZ786304 RNU786304:RNV786304 RXQ786304:RXR786304 SHM786304:SHN786304 SRI786304:SRJ786304 TBE786304:TBF786304 TLA786304:TLB786304 TUW786304:TUX786304 UES786304:UET786304 UOO786304:UOP786304 UYK786304:UYL786304 VIG786304:VIH786304 VSC786304:VSD786304 WBY786304:WBZ786304 WLU786304:WLV786304 WVQ786304:WVR786304 J851840:L851840 JE851840:JF851840 TA851840:TB851840 ACW851840:ACX851840 AMS851840:AMT851840 AWO851840:AWP851840 BGK851840:BGL851840 BQG851840:BQH851840 CAC851840:CAD851840 CJY851840:CJZ851840 CTU851840:CTV851840 DDQ851840:DDR851840 DNM851840:DNN851840 DXI851840:DXJ851840 EHE851840:EHF851840 ERA851840:ERB851840 FAW851840:FAX851840 FKS851840:FKT851840 FUO851840:FUP851840 GEK851840:GEL851840 GOG851840:GOH851840 GYC851840:GYD851840 HHY851840:HHZ851840 HRU851840:HRV851840 IBQ851840:IBR851840 ILM851840:ILN851840 IVI851840:IVJ851840 JFE851840:JFF851840 JPA851840:JPB851840 JYW851840:JYX851840 KIS851840:KIT851840 KSO851840:KSP851840 LCK851840:LCL851840 LMG851840:LMH851840 LWC851840:LWD851840 MFY851840:MFZ851840 MPU851840:MPV851840 MZQ851840:MZR851840 NJM851840:NJN851840 NTI851840:NTJ851840 ODE851840:ODF851840 ONA851840:ONB851840 OWW851840:OWX851840 PGS851840:PGT851840 PQO851840:PQP851840 QAK851840:QAL851840 QKG851840:QKH851840 QUC851840:QUD851840 RDY851840:RDZ851840 RNU851840:RNV851840 RXQ851840:RXR851840 SHM851840:SHN851840 SRI851840:SRJ851840 TBE851840:TBF851840 TLA851840:TLB851840 TUW851840:TUX851840 UES851840:UET851840 UOO851840:UOP851840 UYK851840:UYL851840 VIG851840:VIH851840 VSC851840:VSD851840 WBY851840:WBZ851840 WLU851840:WLV851840 WVQ851840:WVR851840 J917376:L917376 JE917376:JF917376 TA917376:TB917376 ACW917376:ACX917376 AMS917376:AMT917376 AWO917376:AWP917376 BGK917376:BGL917376 BQG917376:BQH917376 CAC917376:CAD917376 CJY917376:CJZ917376 CTU917376:CTV917376 DDQ917376:DDR917376 DNM917376:DNN917376 DXI917376:DXJ917376 EHE917376:EHF917376 ERA917376:ERB917376 FAW917376:FAX917376 FKS917376:FKT917376 FUO917376:FUP917376 GEK917376:GEL917376 GOG917376:GOH917376 GYC917376:GYD917376 HHY917376:HHZ917376 HRU917376:HRV917376 IBQ917376:IBR917376 ILM917376:ILN917376 IVI917376:IVJ917376 JFE917376:JFF917376 JPA917376:JPB917376 JYW917376:JYX917376 KIS917376:KIT917376 KSO917376:KSP917376 LCK917376:LCL917376 LMG917376:LMH917376 LWC917376:LWD917376 MFY917376:MFZ917376 MPU917376:MPV917376 MZQ917376:MZR917376 NJM917376:NJN917376 NTI917376:NTJ917376 ODE917376:ODF917376 ONA917376:ONB917376 OWW917376:OWX917376 PGS917376:PGT917376 PQO917376:PQP917376 QAK917376:QAL917376 QKG917376:QKH917376 QUC917376:QUD917376 RDY917376:RDZ917376 RNU917376:RNV917376 RXQ917376:RXR917376 SHM917376:SHN917376 SRI917376:SRJ917376 TBE917376:TBF917376 TLA917376:TLB917376 TUW917376:TUX917376 UES917376:UET917376 UOO917376:UOP917376 UYK917376:UYL917376 VIG917376:VIH917376 VSC917376:VSD917376 WBY917376:WBZ917376 WLU917376:WLV917376 WVQ917376:WVR917376 J982912:L982912 JE982912:JF982912 TA982912:TB982912 ACW982912:ACX982912 AMS982912:AMT982912 AWO982912:AWP982912 BGK982912:BGL982912 BQG982912:BQH982912 CAC982912:CAD982912 CJY982912:CJZ982912 CTU982912:CTV982912 DDQ982912:DDR982912 DNM982912:DNN982912 DXI982912:DXJ982912 EHE982912:EHF982912 ERA982912:ERB982912 FAW982912:FAX982912 FKS982912:FKT982912 FUO982912:FUP982912 GEK982912:GEL982912 GOG982912:GOH982912 GYC982912:GYD982912 HHY982912:HHZ982912 HRU982912:HRV982912 IBQ982912:IBR982912 ILM982912:ILN982912 IVI982912:IVJ982912 JFE982912:JFF982912 JPA982912:JPB982912 JYW982912:JYX982912 KIS982912:KIT982912 KSO982912:KSP982912 LCK982912:LCL982912 LMG982912:LMH982912 LWC982912:LWD982912 MFY982912:MFZ982912 MPU982912:MPV982912 MZQ982912:MZR982912 NJM982912:NJN982912 NTI982912:NTJ982912 ODE982912:ODF982912 ONA982912:ONB982912 OWW982912:OWX982912 PGS982912:PGT982912 PQO982912:PQP982912 QAK982912:QAL982912 QKG982912:QKH982912 QUC982912:QUD982912 RDY982912:RDZ982912 RNU982912:RNV982912 RXQ982912:RXR982912 SHM982912:SHN982912 SRI982912:SRJ982912 TBE982912:TBF982912 TLA982912:TLB982912 TUW982912:TUX982912 UES982912:UET982912 UOO982912:UOP982912 UYK982912:UYL982912 VIG982912:VIH982912 VSC982912:VSD982912 WBY982912:WBZ982912 WLU982912:WLV982912 WVQ982912:WVR982912 J65429:L65542 JE65429:JF65542 TA65429:TB65542 ACW65429:ACX65542 AMS65429:AMT65542 AWO65429:AWP65542 BGK65429:BGL65542 BQG65429:BQH65542 CAC65429:CAD65542 CJY65429:CJZ65542 CTU65429:CTV65542 DDQ65429:DDR65542 DNM65429:DNN65542 DXI65429:DXJ65542 EHE65429:EHF65542 ERA65429:ERB65542 FAW65429:FAX65542 FKS65429:FKT65542 FUO65429:FUP65542 GEK65429:GEL65542 GOG65429:GOH65542 GYC65429:GYD65542 HHY65429:HHZ65542 HRU65429:HRV65542 IBQ65429:IBR65542 ILM65429:ILN65542 IVI65429:IVJ65542 JFE65429:JFF65542 JPA65429:JPB65542 JYW65429:JYX65542 KIS65429:KIT65542 KSO65429:KSP65542 LCK65429:LCL65542 LMG65429:LMH65542 LWC65429:LWD65542 MFY65429:MFZ65542 MPU65429:MPV65542 MZQ65429:MZR65542 NJM65429:NJN65542 NTI65429:NTJ65542 ODE65429:ODF65542 ONA65429:ONB65542 OWW65429:OWX65542 PGS65429:PGT65542 PQO65429:PQP65542 QAK65429:QAL65542 QKG65429:QKH65542 QUC65429:QUD65542 RDY65429:RDZ65542 RNU65429:RNV65542 RXQ65429:RXR65542 SHM65429:SHN65542 SRI65429:SRJ65542 TBE65429:TBF65542 TLA65429:TLB65542 TUW65429:TUX65542 UES65429:UET65542 UOO65429:UOP65542 UYK65429:UYL65542 VIG65429:VIH65542 VSC65429:VSD65542 WBY65429:WBZ65542 WLU65429:WLV65542 WVQ65429:WVR65542 J130965:L131078 JE130965:JF131078 TA130965:TB131078 ACW130965:ACX131078 AMS130965:AMT131078 AWO130965:AWP131078 BGK130965:BGL131078 BQG130965:BQH131078 CAC130965:CAD131078 CJY130965:CJZ131078 CTU130965:CTV131078 DDQ130965:DDR131078 DNM130965:DNN131078 DXI130965:DXJ131078 EHE130965:EHF131078 ERA130965:ERB131078 FAW130965:FAX131078 FKS130965:FKT131078 FUO130965:FUP131078 GEK130965:GEL131078 GOG130965:GOH131078 GYC130965:GYD131078 HHY130965:HHZ131078 HRU130965:HRV131078 IBQ130965:IBR131078 ILM130965:ILN131078 IVI130965:IVJ131078 JFE130965:JFF131078 JPA130965:JPB131078 JYW130965:JYX131078 KIS130965:KIT131078 KSO130965:KSP131078 LCK130965:LCL131078 LMG130965:LMH131078 LWC130965:LWD131078 MFY130965:MFZ131078 MPU130965:MPV131078 MZQ130965:MZR131078 NJM130965:NJN131078 NTI130965:NTJ131078 ODE130965:ODF131078 ONA130965:ONB131078 OWW130965:OWX131078 PGS130965:PGT131078 PQO130965:PQP131078 QAK130965:QAL131078 QKG130965:QKH131078 QUC130965:QUD131078 RDY130965:RDZ131078 RNU130965:RNV131078 RXQ130965:RXR131078 SHM130965:SHN131078 SRI130965:SRJ131078 TBE130965:TBF131078 TLA130965:TLB131078 TUW130965:TUX131078 UES130965:UET131078 UOO130965:UOP131078 UYK130965:UYL131078 VIG130965:VIH131078 VSC130965:VSD131078 WBY130965:WBZ131078 WLU130965:WLV131078 WVQ130965:WVR131078 J196501:L196614 JE196501:JF196614 TA196501:TB196614 ACW196501:ACX196614 AMS196501:AMT196614 AWO196501:AWP196614 BGK196501:BGL196614 BQG196501:BQH196614 CAC196501:CAD196614 CJY196501:CJZ196614 CTU196501:CTV196614 DDQ196501:DDR196614 DNM196501:DNN196614 DXI196501:DXJ196614 EHE196501:EHF196614 ERA196501:ERB196614 FAW196501:FAX196614 FKS196501:FKT196614 FUO196501:FUP196614 GEK196501:GEL196614 GOG196501:GOH196614 GYC196501:GYD196614 HHY196501:HHZ196614 HRU196501:HRV196614 IBQ196501:IBR196614 ILM196501:ILN196614 IVI196501:IVJ196614 JFE196501:JFF196614 JPA196501:JPB196614 JYW196501:JYX196614 KIS196501:KIT196614 KSO196501:KSP196614 LCK196501:LCL196614 LMG196501:LMH196614 LWC196501:LWD196614 MFY196501:MFZ196614 MPU196501:MPV196614 MZQ196501:MZR196614 NJM196501:NJN196614 NTI196501:NTJ196614 ODE196501:ODF196614 ONA196501:ONB196614 OWW196501:OWX196614 PGS196501:PGT196614 PQO196501:PQP196614 QAK196501:QAL196614 QKG196501:QKH196614 QUC196501:QUD196614 RDY196501:RDZ196614 RNU196501:RNV196614 RXQ196501:RXR196614 SHM196501:SHN196614 SRI196501:SRJ196614 TBE196501:TBF196614 TLA196501:TLB196614 TUW196501:TUX196614 UES196501:UET196614 UOO196501:UOP196614 UYK196501:UYL196614 VIG196501:VIH196614 VSC196501:VSD196614 WBY196501:WBZ196614 WLU196501:WLV196614 WVQ196501:WVR196614 J262037:L262150 JE262037:JF262150 TA262037:TB262150 ACW262037:ACX262150 AMS262037:AMT262150 AWO262037:AWP262150 BGK262037:BGL262150 BQG262037:BQH262150 CAC262037:CAD262150 CJY262037:CJZ262150 CTU262037:CTV262150 DDQ262037:DDR262150 DNM262037:DNN262150 DXI262037:DXJ262150 EHE262037:EHF262150 ERA262037:ERB262150 FAW262037:FAX262150 FKS262037:FKT262150 FUO262037:FUP262150 GEK262037:GEL262150 GOG262037:GOH262150 GYC262037:GYD262150 HHY262037:HHZ262150 HRU262037:HRV262150 IBQ262037:IBR262150 ILM262037:ILN262150 IVI262037:IVJ262150 JFE262037:JFF262150 JPA262037:JPB262150 JYW262037:JYX262150 KIS262037:KIT262150 KSO262037:KSP262150 LCK262037:LCL262150 LMG262037:LMH262150 LWC262037:LWD262150 MFY262037:MFZ262150 MPU262037:MPV262150 MZQ262037:MZR262150 NJM262037:NJN262150 NTI262037:NTJ262150 ODE262037:ODF262150 ONA262037:ONB262150 OWW262037:OWX262150 PGS262037:PGT262150 PQO262037:PQP262150 QAK262037:QAL262150 QKG262037:QKH262150 QUC262037:QUD262150 RDY262037:RDZ262150 RNU262037:RNV262150 RXQ262037:RXR262150 SHM262037:SHN262150 SRI262037:SRJ262150 TBE262037:TBF262150 TLA262037:TLB262150 TUW262037:TUX262150 UES262037:UET262150 UOO262037:UOP262150 UYK262037:UYL262150 VIG262037:VIH262150 VSC262037:VSD262150 WBY262037:WBZ262150 WLU262037:WLV262150 WVQ262037:WVR262150 J327573:L327686 JE327573:JF327686 TA327573:TB327686 ACW327573:ACX327686 AMS327573:AMT327686 AWO327573:AWP327686 BGK327573:BGL327686 BQG327573:BQH327686 CAC327573:CAD327686 CJY327573:CJZ327686 CTU327573:CTV327686 DDQ327573:DDR327686 DNM327573:DNN327686 DXI327573:DXJ327686 EHE327573:EHF327686 ERA327573:ERB327686 FAW327573:FAX327686 FKS327573:FKT327686 FUO327573:FUP327686 GEK327573:GEL327686 GOG327573:GOH327686 GYC327573:GYD327686 HHY327573:HHZ327686 HRU327573:HRV327686 IBQ327573:IBR327686 ILM327573:ILN327686 IVI327573:IVJ327686 JFE327573:JFF327686 JPA327573:JPB327686 JYW327573:JYX327686 KIS327573:KIT327686 KSO327573:KSP327686 LCK327573:LCL327686 LMG327573:LMH327686 LWC327573:LWD327686 MFY327573:MFZ327686 MPU327573:MPV327686 MZQ327573:MZR327686 NJM327573:NJN327686 NTI327573:NTJ327686 ODE327573:ODF327686 ONA327573:ONB327686 OWW327573:OWX327686 PGS327573:PGT327686 PQO327573:PQP327686 QAK327573:QAL327686 QKG327573:QKH327686 QUC327573:QUD327686 RDY327573:RDZ327686 RNU327573:RNV327686 RXQ327573:RXR327686 SHM327573:SHN327686 SRI327573:SRJ327686 TBE327573:TBF327686 TLA327573:TLB327686 TUW327573:TUX327686 UES327573:UET327686 UOO327573:UOP327686 UYK327573:UYL327686 VIG327573:VIH327686 VSC327573:VSD327686 WBY327573:WBZ327686 WLU327573:WLV327686 WVQ327573:WVR327686 J393109:L393222 JE393109:JF393222 TA393109:TB393222 ACW393109:ACX393222 AMS393109:AMT393222 AWO393109:AWP393222 BGK393109:BGL393222 BQG393109:BQH393222 CAC393109:CAD393222 CJY393109:CJZ393222 CTU393109:CTV393222 DDQ393109:DDR393222 DNM393109:DNN393222 DXI393109:DXJ393222 EHE393109:EHF393222 ERA393109:ERB393222 FAW393109:FAX393222 FKS393109:FKT393222 FUO393109:FUP393222 GEK393109:GEL393222 GOG393109:GOH393222 GYC393109:GYD393222 HHY393109:HHZ393222 HRU393109:HRV393222 IBQ393109:IBR393222 ILM393109:ILN393222 IVI393109:IVJ393222 JFE393109:JFF393222 JPA393109:JPB393222 JYW393109:JYX393222 KIS393109:KIT393222 KSO393109:KSP393222 LCK393109:LCL393222 LMG393109:LMH393222 LWC393109:LWD393222 MFY393109:MFZ393222 MPU393109:MPV393222 MZQ393109:MZR393222 NJM393109:NJN393222 NTI393109:NTJ393222 ODE393109:ODF393222 ONA393109:ONB393222 OWW393109:OWX393222 PGS393109:PGT393222 PQO393109:PQP393222 QAK393109:QAL393222 QKG393109:QKH393222 QUC393109:QUD393222 RDY393109:RDZ393222 RNU393109:RNV393222 RXQ393109:RXR393222 SHM393109:SHN393222 SRI393109:SRJ393222 TBE393109:TBF393222 TLA393109:TLB393222 TUW393109:TUX393222 UES393109:UET393222 UOO393109:UOP393222 UYK393109:UYL393222 VIG393109:VIH393222 VSC393109:VSD393222 WBY393109:WBZ393222 WLU393109:WLV393222 WVQ393109:WVR393222 J458645:L458758 JE458645:JF458758 TA458645:TB458758 ACW458645:ACX458758 AMS458645:AMT458758 AWO458645:AWP458758 BGK458645:BGL458758 BQG458645:BQH458758 CAC458645:CAD458758 CJY458645:CJZ458758 CTU458645:CTV458758 DDQ458645:DDR458758 DNM458645:DNN458758 DXI458645:DXJ458758 EHE458645:EHF458758 ERA458645:ERB458758 FAW458645:FAX458758 FKS458645:FKT458758 FUO458645:FUP458758 GEK458645:GEL458758 GOG458645:GOH458758 GYC458645:GYD458758 HHY458645:HHZ458758 HRU458645:HRV458758 IBQ458645:IBR458758 ILM458645:ILN458758 IVI458645:IVJ458758 JFE458645:JFF458758 JPA458645:JPB458758 JYW458645:JYX458758 KIS458645:KIT458758 KSO458645:KSP458758 LCK458645:LCL458758 LMG458645:LMH458758 LWC458645:LWD458758 MFY458645:MFZ458758 MPU458645:MPV458758 MZQ458645:MZR458758 NJM458645:NJN458758 NTI458645:NTJ458758 ODE458645:ODF458758 ONA458645:ONB458758 OWW458645:OWX458758 PGS458645:PGT458758 PQO458645:PQP458758 QAK458645:QAL458758 QKG458645:QKH458758 QUC458645:QUD458758 RDY458645:RDZ458758 RNU458645:RNV458758 RXQ458645:RXR458758 SHM458645:SHN458758 SRI458645:SRJ458758 TBE458645:TBF458758 TLA458645:TLB458758 TUW458645:TUX458758 UES458645:UET458758 UOO458645:UOP458758 UYK458645:UYL458758 VIG458645:VIH458758 VSC458645:VSD458758 WBY458645:WBZ458758 WLU458645:WLV458758 WVQ458645:WVR458758 J524181:L524294 JE524181:JF524294 TA524181:TB524294 ACW524181:ACX524294 AMS524181:AMT524294 AWO524181:AWP524294 BGK524181:BGL524294 BQG524181:BQH524294 CAC524181:CAD524294 CJY524181:CJZ524294 CTU524181:CTV524294 DDQ524181:DDR524294 DNM524181:DNN524294 DXI524181:DXJ524294 EHE524181:EHF524294 ERA524181:ERB524294 FAW524181:FAX524294 FKS524181:FKT524294 FUO524181:FUP524294 GEK524181:GEL524294 GOG524181:GOH524294 GYC524181:GYD524294 HHY524181:HHZ524294 HRU524181:HRV524294 IBQ524181:IBR524294 ILM524181:ILN524294 IVI524181:IVJ524294 JFE524181:JFF524294 JPA524181:JPB524294 JYW524181:JYX524294 KIS524181:KIT524294 KSO524181:KSP524294 LCK524181:LCL524294 LMG524181:LMH524294 LWC524181:LWD524294 MFY524181:MFZ524294 MPU524181:MPV524294 MZQ524181:MZR524294 NJM524181:NJN524294 NTI524181:NTJ524294 ODE524181:ODF524294 ONA524181:ONB524294 OWW524181:OWX524294 PGS524181:PGT524294 PQO524181:PQP524294 QAK524181:QAL524294 QKG524181:QKH524294 QUC524181:QUD524294 RDY524181:RDZ524294 RNU524181:RNV524294 RXQ524181:RXR524294 SHM524181:SHN524294 SRI524181:SRJ524294 TBE524181:TBF524294 TLA524181:TLB524294 TUW524181:TUX524294 UES524181:UET524294 UOO524181:UOP524294 UYK524181:UYL524294 VIG524181:VIH524294 VSC524181:VSD524294 WBY524181:WBZ524294 WLU524181:WLV524294 WVQ524181:WVR524294 J589717:L589830 JE589717:JF589830 TA589717:TB589830 ACW589717:ACX589830 AMS589717:AMT589830 AWO589717:AWP589830 BGK589717:BGL589830 BQG589717:BQH589830 CAC589717:CAD589830 CJY589717:CJZ589830 CTU589717:CTV589830 DDQ589717:DDR589830 DNM589717:DNN589830 DXI589717:DXJ589830 EHE589717:EHF589830 ERA589717:ERB589830 FAW589717:FAX589830 FKS589717:FKT589830 FUO589717:FUP589830 GEK589717:GEL589830 GOG589717:GOH589830 GYC589717:GYD589830 HHY589717:HHZ589830 HRU589717:HRV589830 IBQ589717:IBR589830 ILM589717:ILN589830 IVI589717:IVJ589830 JFE589717:JFF589830 JPA589717:JPB589830 JYW589717:JYX589830 KIS589717:KIT589830 KSO589717:KSP589830 LCK589717:LCL589830 LMG589717:LMH589830 LWC589717:LWD589830 MFY589717:MFZ589830 MPU589717:MPV589830 MZQ589717:MZR589830 NJM589717:NJN589830 NTI589717:NTJ589830 ODE589717:ODF589830 ONA589717:ONB589830 OWW589717:OWX589830 PGS589717:PGT589830 PQO589717:PQP589830 QAK589717:QAL589830 QKG589717:QKH589830 QUC589717:QUD589830 RDY589717:RDZ589830 RNU589717:RNV589830 RXQ589717:RXR589830 SHM589717:SHN589830 SRI589717:SRJ589830 TBE589717:TBF589830 TLA589717:TLB589830 TUW589717:TUX589830 UES589717:UET589830 UOO589717:UOP589830 UYK589717:UYL589830 VIG589717:VIH589830 VSC589717:VSD589830 WBY589717:WBZ589830 WLU589717:WLV589830 WVQ589717:WVR589830 J655253:L655366 JE655253:JF655366 TA655253:TB655366 ACW655253:ACX655366 AMS655253:AMT655366 AWO655253:AWP655366 BGK655253:BGL655366 BQG655253:BQH655366 CAC655253:CAD655366 CJY655253:CJZ655366 CTU655253:CTV655366 DDQ655253:DDR655366 DNM655253:DNN655366 DXI655253:DXJ655366 EHE655253:EHF655366 ERA655253:ERB655366 FAW655253:FAX655366 FKS655253:FKT655366 FUO655253:FUP655366 GEK655253:GEL655366 GOG655253:GOH655366 GYC655253:GYD655366 HHY655253:HHZ655366 HRU655253:HRV655366 IBQ655253:IBR655366 ILM655253:ILN655366 IVI655253:IVJ655366 JFE655253:JFF655366 JPA655253:JPB655366 JYW655253:JYX655366 KIS655253:KIT655366 KSO655253:KSP655366 LCK655253:LCL655366 LMG655253:LMH655366 LWC655253:LWD655366 MFY655253:MFZ655366 MPU655253:MPV655366 MZQ655253:MZR655366 NJM655253:NJN655366 NTI655253:NTJ655366 ODE655253:ODF655366 ONA655253:ONB655366 OWW655253:OWX655366 PGS655253:PGT655366 PQO655253:PQP655366 QAK655253:QAL655366 QKG655253:QKH655366 QUC655253:QUD655366 RDY655253:RDZ655366 RNU655253:RNV655366 RXQ655253:RXR655366 SHM655253:SHN655366 SRI655253:SRJ655366 TBE655253:TBF655366 TLA655253:TLB655366 TUW655253:TUX655366 UES655253:UET655366 UOO655253:UOP655366 UYK655253:UYL655366 VIG655253:VIH655366 VSC655253:VSD655366 WBY655253:WBZ655366 WLU655253:WLV655366 WVQ655253:WVR655366 J720789:L720902 JE720789:JF720902 TA720789:TB720902 ACW720789:ACX720902 AMS720789:AMT720902 AWO720789:AWP720902 BGK720789:BGL720902 BQG720789:BQH720902 CAC720789:CAD720902 CJY720789:CJZ720902 CTU720789:CTV720902 DDQ720789:DDR720902 DNM720789:DNN720902 DXI720789:DXJ720902 EHE720789:EHF720902 ERA720789:ERB720902 FAW720789:FAX720902 FKS720789:FKT720902 FUO720789:FUP720902 GEK720789:GEL720902 GOG720789:GOH720902 GYC720789:GYD720902 HHY720789:HHZ720902 HRU720789:HRV720902 IBQ720789:IBR720902 ILM720789:ILN720902 IVI720789:IVJ720902 JFE720789:JFF720902 JPA720789:JPB720902 JYW720789:JYX720902 KIS720789:KIT720902 KSO720789:KSP720902 LCK720789:LCL720902 LMG720789:LMH720902 LWC720789:LWD720902 MFY720789:MFZ720902 MPU720789:MPV720902 MZQ720789:MZR720902 NJM720789:NJN720902 NTI720789:NTJ720902 ODE720789:ODF720902 ONA720789:ONB720902 OWW720789:OWX720902 PGS720789:PGT720902 PQO720789:PQP720902 QAK720789:QAL720902 QKG720789:QKH720902 QUC720789:QUD720902 RDY720789:RDZ720902 RNU720789:RNV720902 RXQ720789:RXR720902 SHM720789:SHN720902 SRI720789:SRJ720902 TBE720789:TBF720902 TLA720789:TLB720902 TUW720789:TUX720902 UES720789:UET720902 UOO720789:UOP720902 UYK720789:UYL720902 VIG720789:VIH720902 VSC720789:VSD720902 WBY720789:WBZ720902 WLU720789:WLV720902 WVQ720789:WVR720902 J786325:L786438 JE786325:JF786438 TA786325:TB786438 ACW786325:ACX786438 AMS786325:AMT786438 AWO786325:AWP786438 BGK786325:BGL786438 BQG786325:BQH786438 CAC786325:CAD786438 CJY786325:CJZ786438 CTU786325:CTV786438 DDQ786325:DDR786438 DNM786325:DNN786438 DXI786325:DXJ786438 EHE786325:EHF786438 ERA786325:ERB786438 FAW786325:FAX786438 FKS786325:FKT786438 FUO786325:FUP786438 GEK786325:GEL786438 GOG786325:GOH786438 GYC786325:GYD786438 HHY786325:HHZ786438 HRU786325:HRV786438 IBQ786325:IBR786438 ILM786325:ILN786438 IVI786325:IVJ786438 JFE786325:JFF786438 JPA786325:JPB786438 JYW786325:JYX786438 KIS786325:KIT786438 KSO786325:KSP786438 LCK786325:LCL786438 LMG786325:LMH786438 LWC786325:LWD786438 MFY786325:MFZ786438 MPU786325:MPV786438 MZQ786325:MZR786438 NJM786325:NJN786438 NTI786325:NTJ786438 ODE786325:ODF786438 ONA786325:ONB786438 OWW786325:OWX786438 PGS786325:PGT786438 PQO786325:PQP786438 QAK786325:QAL786438 QKG786325:QKH786438 QUC786325:QUD786438 RDY786325:RDZ786438 RNU786325:RNV786438 RXQ786325:RXR786438 SHM786325:SHN786438 SRI786325:SRJ786438 TBE786325:TBF786438 TLA786325:TLB786438 TUW786325:TUX786438 UES786325:UET786438 UOO786325:UOP786438 UYK786325:UYL786438 VIG786325:VIH786438 VSC786325:VSD786438 WBY786325:WBZ786438 WLU786325:WLV786438 WVQ786325:WVR786438 J851861:L851974 JE851861:JF851974 TA851861:TB851974 ACW851861:ACX851974 AMS851861:AMT851974 AWO851861:AWP851974 BGK851861:BGL851974 BQG851861:BQH851974 CAC851861:CAD851974 CJY851861:CJZ851974 CTU851861:CTV851974 DDQ851861:DDR851974 DNM851861:DNN851974 DXI851861:DXJ851974 EHE851861:EHF851974 ERA851861:ERB851974 FAW851861:FAX851974 FKS851861:FKT851974 FUO851861:FUP851974 GEK851861:GEL851974 GOG851861:GOH851974 GYC851861:GYD851974 HHY851861:HHZ851974 HRU851861:HRV851974 IBQ851861:IBR851974 ILM851861:ILN851974 IVI851861:IVJ851974 JFE851861:JFF851974 JPA851861:JPB851974 JYW851861:JYX851974 KIS851861:KIT851974 KSO851861:KSP851974 LCK851861:LCL851974 LMG851861:LMH851974 LWC851861:LWD851974 MFY851861:MFZ851974 MPU851861:MPV851974 MZQ851861:MZR851974 NJM851861:NJN851974 NTI851861:NTJ851974 ODE851861:ODF851974 ONA851861:ONB851974 OWW851861:OWX851974 PGS851861:PGT851974 PQO851861:PQP851974 QAK851861:QAL851974 QKG851861:QKH851974 QUC851861:QUD851974 RDY851861:RDZ851974 RNU851861:RNV851974 RXQ851861:RXR851974 SHM851861:SHN851974 SRI851861:SRJ851974 TBE851861:TBF851974 TLA851861:TLB851974 TUW851861:TUX851974 UES851861:UET851974 UOO851861:UOP851974 UYK851861:UYL851974 VIG851861:VIH851974 VSC851861:VSD851974 WBY851861:WBZ851974 WLU851861:WLV851974 WVQ851861:WVR851974 J917397:L917510 JE917397:JF917510 TA917397:TB917510 ACW917397:ACX917510 AMS917397:AMT917510 AWO917397:AWP917510 BGK917397:BGL917510 BQG917397:BQH917510 CAC917397:CAD917510 CJY917397:CJZ917510 CTU917397:CTV917510 DDQ917397:DDR917510 DNM917397:DNN917510 DXI917397:DXJ917510 EHE917397:EHF917510 ERA917397:ERB917510 FAW917397:FAX917510 FKS917397:FKT917510 FUO917397:FUP917510 GEK917397:GEL917510 GOG917397:GOH917510 GYC917397:GYD917510 HHY917397:HHZ917510 HRU917397:HRV917510 IBQ917397:IBR917510 ILM917397:ILN917510 IVI917397:IVJ917510 JFE917397:JFF917510 JPA917397:JPB917510 JYW917397:JYX917510 KIS917397:KIT917510 KSO917397:KSP917510 LCK917397:LCL917510 LMG917397:LMH917510 LWC917397:LWD917510 MFY917397:MFZ917510 MPU917397:MPV917510 MZQ917397:MZR917510 NJM917397:NJN917510 NTI917397:NTJ917510 ODE917397:ODF917510 ONA917397:ONB917510 OWW917397:OWX917510 PGS917397:PGT917510 PQO917397:PQP917510 QAK917397:QAL917510 QKG917397:QKH917510 QUC917397:QUD917510 RDY917397:RDZ917510 RNU917397:RNV917510 RXQ917397:RXR917510 SHM917397:SHN917510 SRI917397:SRJ917510 TBE917397:TBF917510 TLA917397:TLB917510 TUW917397:TUX917510 UES917397:UET917510 UOO917397:UOP917510 UYK917397:UYL917510 VIG917397:VIH917510 VSC917397:VSD917510 WBY917397:WBZ917510 WLU917397:WLV917510 WVQ917397:WVR917510 J982933:L983046 JE982933:JF983046 TA982933:TB983046 ACW982933:ACX983046 AMS982933:AMT983046 AWO982933:AWP983046 BGK982933:BGL983046 BQG982933:BQH983046 CAC982933:CAD983046 CJY982933:CJZ983046 CTU982933:CTV983046 DDQ982933:DDR983046 DNM982933:DNN983046 DXI982933:DXJ983046 EHE982933:EHF983046 ERA982933:ERB983046 FAW982933:FAX983046 FKS982933:FKT983046 FUO982933:FUP983046 GEK982933:GEL983046 GOG982933:GOH983046 GYC982933:GYD983046 HHY982933:HHZ983046 HRU982933:HRV983046 IBQ982933:IBR983046 ILM982933:ILN983046 IVI982933:IVJ983046 JFE982933:JFF983046 JPA982933:JPB983046 JYW982933:JYX983046 KIS982933:KIT983046 KSO982933:KSP983046 LCK982933:LCL983046 LMG982933:LMH983046 LWC982933:LWD983046 MFY982933:MFZ983046 MPU982933:MPV983046 MZQ982933:MZR983046 NJM982933:NJN983046 NTI982933:NTJ983046 ODE982933:ODF983046 ONA982933:ONB983046 OWW982933:OWX983046 PGS982933:PGT983046 PQO982933:PQP983046 QAK982933:QAL983046 QKG982933:QKH983046 QUC982933:QUD983046 RDY982933:RDZ983046 RNU982933:RNV983046 RXQ982933:RXR983046 SHM982933:SHN983046 SRI982933:SRJ983046 TBE982933:TBF983046 TLA982933:TLB983046 TUW982933:TUX983046 UES982933:UET983046 UOO982933:UOP983046 UYK982933:UYL983046 VIG982933:VIH983046 VSC982933:VSD983046 WBY982933:WBZ983046 WLU982933:WLV983046 WVQ982933:WVR983046" xr:uid="{88BE4EAF-E82E-491B-A5FA-0D6CD8E87A99}">
      <formula1>#REF!</formula1>
      <formula2>J65416</formula2>
    </dataValidation>
    <dataValidation type="date" allowBlank="1" showInputMessage="1" showErrorMessage="1" errorTitle="Date Format" error="Please insert date in format &quot;10-Apr-2014&quot;" sqref="J65404:K65404 JE65404 TA65404 ACW65404 AMS65404 AWO65404 BGK65404 BQG65404 CAC65404 CJY65404 CTU65404 DDQ65404 DNM65404 DXI65404 EHE65404 ERA65404 FAW65404 FKS65404 FUO65404 GEK65404 GOG65404 GYC65404 HHY65404 HRU65404 IBQ65404 ILM65404 IVI65404 JFE65404 JPA65404 JYW65404 KIS65404 KSO65404 LCK65404 LMG65404 LWC65404 MFY65404 MPU65404 MZQ65404 NJM65404 NTI65404 ODE65404 ONA65404 OWW65404 PGS65404 PQO65404 QAK65404 QKG65404 QUC65404 RDY65404 RNU65404 RXQ65404 SHM65404 SRI65404 TBE65404 TLA65404 TUW65404 UES65404 UOO65404 UYK65404 VIG65404 VSC65404 WBY65404 WLU65404 WVQ65404 J130940:K130940 JE130940 TA130940 ACW130940 AMS130940 AWO130940 BGK130940 BQG130940 CAC130940 CJY130940 CTU130940 DDQ130940 DNM130940 DXI130940 EHE130940 ERA130940 FAW130940 FKS130940 FUO130940 GEK130940 GOG130940 GYC130940 HHY130940 HRU130940 IBQ130940 ILM130940 IVI130940 JFE130940 JPA130940 JYW130940 KIS130940 KSO130940 LCK130940 LMG130940 LWC130940 MFY130940 MPU130940 MZQ130940 NJM130940 NTI130940 ODE130940 ONA130940 OWW130940 PGS130940 PQO130940 QAK130940 QKG130940 QUC130940 RDY130940 RNU130940 RXQ130940 SHM130940 SRI130940 TBE130940 TLA130940 TUW130940 UES130940 UOO130940 UYK130940 VIG130940 VSC130940 WBY130940 WLU130940 WVQ130940 J196476:K196476 JE196476 TA196476 ACW196476 AMS196476 AWO196476 BGK196476 BQG196476 CAC196476 CJY196476 CTU196476 DDQ196476 DNM196476 DXI196476 EHE196476 ERA196476 FAW196476 FKS196476 FUO196476 GEK196476 GOG196476 GYC196476 HHY196476 HRU196476 IBQ196476 ILM196476 IVI196476 JFE196476 JPA196476 JYW196476 KIS196476 KSO196476 LCK196476 LMG196476 LWC196476 MFY196476 MPU196476 MZQ196476 NJM196476 NTI196476 ODE196476 ONA196476 OWW196476 PGS196476 PQO196476 QAK196476 QKG196476 QUC196476 RDY196476 RNU196476 RXQ196476 SHM196476 SRI196476 TBE196476 TLA196476 TUW196476 UES196476 UOO196476 UYK196476 VIG196476 VSC196476 WBY196476 WLU196476 WVQ196476 J262012:K262012 JE262012 TA262012 ACW262012 AMS262012 AWO262012 BGK262012 BQG262012 CAC262012 CJY262012 CTU262012 DDQ262012 DNM262012 DXI262012 EHE262012 ERA262012 FAW262012 FKS262012 FUO262012 GEK262012 GOG262012 GYC262012 HHY262012 HRU262012 IBQ262012 ILM262012 IVI262012 JFE262012 JPA262012 JYW262012 KIS262012 KSO262012 LCK262012 LMG262012 LWC262012 MFY262012 MPU262012 MZQ262012 NJM262012 NTI262012 ODE262012 ONA262012 OWW262012 PGS262012 PQO262012 QAK262012 QKG262012 QUC262012 RDY262012 RNU262012 RXQ262012 SHM262012 SRI262012 TBE262012 TLA262012 TUW262012 UES262012 UOO262012 UYK262012 VIG262012 VSC262012 WBY262012 WLU262012 WVQ262012 J327548:K327548 JE327548 TA327548 ACW327548 AMS327548 AWO327548 BGK327548 BQG327548 CAC327548 CJY327548 CTU327548 DDQ327548 DNM327548 DXI327548 EHE327548 ERA327548 FAW327548 FKS327548 FUO327548 GEK327548 GOG327548 GYC327548 HHY327548 HRU327548 IBQ327548 ILM327548 IVI327548 JFE327548 JPA327548 JYW327548 KIS327548 KSO327548 LCK327548 LMG327548 LWC327548 MFY327548 MPU327548 MZQ327548 NJM327548 NTI327548 ODE327548 ONA327548 OWW327548 PGS327548 PQO327548 QAK327548 QKG327548 QUC327548 RDY327548 RNU327548 RXQ327548 SHM327548 SRI327548 TBE327548 TLA327548 TUW327548 UES327548 UOO327548 UYK327548 VIG327548 VSC327548 WBY327548 WLU327548 WVQ327548 J393084:K393084 JE393084 TA393084 ACW393084 AMS393084 AWO393084 BGK393084 BQG393084 CAC393084 CJY393084 CTU393084 DDQ393084 DNM393084 DXI393084 EHE393084 ERA393084 FAW393084 FKS393084 FUO393084 GEK393084 GOG393084 GYC393084 HHY393084 HRU393084 IBQ393084 ILM393084 IVI393084 JFE393084 JPA393084 JYW393084 KIS393084 KSO393084 LCK393084 LMG393084 LWC393084 MFY393084 MPU393084 MZQ393084 NJM393084 NTI393084 ODE393084 ONA393084 OWW393084 PGS393084 PQO393084 QAK393084 QKG393084 QUC393084 RDY393084 RNU393084 RXQ393084 SHM393084 SRI393084 TBE393084 TLA393084 TUW393084 UES393084 UOO393084 UYK393084 VIG393084 VSC393084 WBY393084 WLU393084 WVQ393084 J458620:K458620 JE458620 TA458620 ACW458620 AMS458620 AWO458620 BGK458620 BQG458620 CAC458620 CJY458620 CTU458620 DDQ458620 DNM458620 DXI458620 EHE458620 ERA458620 FAW458620 FKS458620 FUO458620 GEK458620 GOG458620 GYC458620 HHY458620 HRU458620 IBQ458620 ILM458620 IVI458620 JFE458620 JPA458620 JYW458620 KIS458620 KSO458620 LCK458620 LMG458620 LWC458620 MFY458620 MPU458620 MZQ458620 NJM458620 NTI458620 ODE458620 ONA458620 OWW458620 PGS458620 PQO458620 QAK458620 QKG458620 QUC458620 RDY458620 RNU458620 RXQ458620 SHM458620 SRI458620 TBE458620 TLA458620 TUW458620 UES458620 UOO458620 UYK458620 VIG458620 VSC458620 WBY458620 WLU458620 WVQ458620 J524156:K524156 JE524156 TA524156 ACW524156 AMS524156 AWO524156 BGK524156 BQG524156 CAC524156 CJY524156 CTU524156 DDQ524156 DNM524156 DXI524156 EHE524156 ERA524156 FAW524156 FKS524156 FUO524156 GEK524156 GOG524156 GYC524156 HHY524156 HRU524156 IBQ524156 ILM524156 IVI524156 JFE524156 JPA524156 JYW524156 KIS524156 KSO524156 LCK524156 LMG524156 LWC524156 MFY524156 MPU524156 MZQ524156 NJM524156 NTI524156 ODE524156 ONA524156 OWW524156 PGS524156 PQO524156 QAK524156 QKG524156 QUC524156 RDY524156 RNU524156 RXQ524156 SHM524156 SRI524156 TBE524156 TLA524156 TUW524156 UES524156 UOO524156 UYK524156 VIG524156 VSC524156 WBY524156 WLU524156 WVQ524156 J589692:K589692 JE589692 TA589692 ACW589692 AMS589692 AWO589692 BGK589692 BQG589692 CAC589692 CJY589692 CTU589692 DDQ589692 DNM589692 DXI589692 EHE589692 ERA589692 FAW589692 FKS589692 FUO589692 GEK589692 GOG589692 GYC589692 HHY589692 HRU589692 IBQ589692 ILM589692 IVI589692 JFE589692 JPA589692 JYW589692 KIS589692 KSO589692 LCK589692 LMG589692 LWC589692 MFY589692 MPU589692 MZQ589692 NJM589692 NTI589692 ODE589692 ONA589692 OWW589692 PGS589692 PQO589692 QAK589692 QKG589692 QUC589692 RDY589692 RNU589692 RXQ589692 SHM589692 SRI589692 TBE589692 TLA589692 TUW589692 UES589692 UOO589692 UYK589692 VIG589692 VSC589692 WBY589692 WLU589692 WVQ589692 J655228:K655228 JE655228 TA655228 ACW655228 AMS655228 AWO655228 BGK655228 BQG655228 CAC655228 CJY655228 CTU655228 DDQ655228 DNM655228 DXI655228 EHE655228 ERA655228 FAW655228 FKS655228 FUO655228 GEK655228 GOG655228 GYC655228 HHY655228 HRU655228 IBQ655228 ILM655228 IVI655228 JFE655228 JPA655228 JYW655228 KIS655228 KSO655228 LCK655228 LMG655228 LWC655228 MFY655228 MPU655228 MZQ655228 NJM655228 NTI655228 ODE655228 ONA655228 OWW655228 PGS655228 PQO655228 QAK655228 QKG655228 QUC655228 RDY655228 RNU655228 RXQ655228 SHM655228 SRI655228 TBE655228 TLA655228 TUW655228 UES655228 UOO655228 UYK655228 VIG655228 VSC655228 WBY655228 WLU655228 WVQ655228 J720764:K720764 JE720764 TA720764 ACW720764 AMS720764 AWO720764 BGK720764 BQG720764 CAC720764 CJY720764 CTU720764 DDQ720764 DNM720764 DXI720764 EHE720764 ERA720764 FAW720764 FKS720764 FUO720764 GEK720764 GOG720764 GYC720764 HHY720764 HRU720764 IBQ720764 ILM720764 IVI720764 JFE720764 JPA720764 JYW720764 KIS720764 KSO720764 LCK720764 LMG720764 LWC720764 MFY720764 MPU720764 MZQ720764 NJM720764 NTI720764 ODE720764 ONA720764 OWW720764 PGS720764 PQO720764 QAK720764 QKG720764 QUC720764 RDY720764 RNU720764 RXQ720764 SHM720764 SRI720764 TBE720764 TLA720764 TUW720764 UES720764 UOO720764 UYK720764 VIG720764 VSC720764 WBY720764 WLU720764 WVQ720764 J786300:K786300 JE786300 TA786300 ACW786300 AMS786300 AWO786300 BGK786300 BQG786300 CAC786300 CJY786300 CTU786300 DDQ786300 DNM786300 DXI786300 EHE786300 ERA786300 FAW786300 FKS786300 FUO786300 GEK786300 GOG786300 GYC786300 HHY786300 HRU786300 IBQ786300 ILM786300 IVI786300 JFE786300 JPA786300 JYW786300 KIS786300 KSO786300 LCK786300 LMG786300 LWC786300 MFY786300 MPU786300 MZQ786300 NJM786300 NTI786300 ODE786300 ONA786300 OWW786300 PGS786300 PQO786300 QAK786300 QKG786300 QUC786300 RDY786300 RNU786300 RXQ786300 SHM786300 SRI786300 TBE786300 TLA786300 TUW786300 UES786300 UOO786300 UYK786300 VIG786300 VSC786300 WBY786300 WLU786300 WVQ786300 J851836:K851836 JE851836 TA851836 ACW851836 AMS851836 AWO851836 BGK851836 BQG851836 CAC851836 CJY851836 CTU851836 DDQ851836 DNM851836 DXI851836 EHE851836 ERA851836 FAW851836 FKS851836 FUO851836 GEK851836 GOG851836 GYC851836 HHY851836 HRU851836 IBQ851836 ILM851836 IVI851836 JFE851836 JPA851836 JYW851836 KIS851836 KSO851836 LCK851836 LMG851836 LWC851836 MFY851836 MPU851836 MZQ851836 NJM851836 NTI851836 ODE851836 ONA851836 OWW851836 PGS851836 PQO851836 QAK851836 QKG851836 QUC851836 RDY851836 RNU851836 RXQ851836 SHM851836 SRI851836 TBE851836 TLA851836 TUW851836 UES851836 UOO851836 UYK851836 VIG851836 VSC851836 WBY851836 WLU851836 WVQ851836 J917372:K917372 JE917372 TA917372 ACW917372 AMS917372 AWO917372 BGK917372 BQG917372 CAC917372 CJY917372 CTU917372 DDQ917372 DNM917372 DXI917372 EHE917372 ERA917372 FAW917372 FKS917372 FUO917372 GEK917372 GOG917372 GYC917372 HHY917372 HRU917372 IBQ917372 ILM917372 IVI917372 JFE917372 JPA917372 JYW917372 KIS917372 KSO917372 LCK917372 LMG917372 LWC917372 MFY917372 MPU917372 MZQ917372 NJM917372 NTI917372 ODE917372 ONA917372 OWW917372 PGS917372 PQO917372 QAK917372 QKG917372 QUC917372 RDY917372 RNU917372 RXQ917372 SHM917372 SRI917372 TBE917372 TLA917372 TUW917372 UES917372 UOO917372 UYK917372 VIG917372 VSC917372 WBY917372 WLU917372 WVQ917372 J982908:K982908 JE982908 TA982908 ACW982908 AMS982908 AWO982908 BGK982908 BQG982908 CAC982908 CJY982908 CTU982908 DDQ982908 DNM982908 DXI982908 EHE982908 ERA982908 FAW982908 FKS982908 FUO982908 GEK982908 GOG982908 GYC982908 HHY982908 HRU982908 IBQ982908 ILM982908 IVI982908 JFE982908 JPA982908 JYW982908 KIS982908 KSO982908 LCK982908 LMG982908 LWC982908 MFY982908 MPU982908 MZQ982908 NJM982908 NTI982908 ODE982908 ONA982908 OWW982908 PGS982908 PQO982908 QAK982908 QKG982908 QUC982908 RDY982908 RNU982908 RXQ982908 SHM982908 SRI982908 TBE982908 TLA982908 TUW982908 UES982908 UOO982908 UYK982908 VIG982908 VSC982908 WBY982908 WLU982908 WVQ982908" xr:uid="{04338461-7A36-426D-8FB3-13A1FCD92F88}">
      <formula1>#REF!</formula1>
      <formula2>J65427</formula2>
    </dataValidation>
    <dataValidation type="date" allowBlank="1" showInputMessage="1" showErrorMessage="1" errorTitle="Date Format" error="Please insert date in format &quot;10-Apr-2014&quot;" sqref="J65405:K65406 JE65405:JE65406 TA65405:TA65406 ACW65405:ACW65406 AMS65405:AMS65406 AWO65405:AWO65406 BGK65405:BGK65406 BQG65405:BQG65406 CAC65405:CAC65406 CJY65405:CJY65406 CTU65405:CTU65406 DDQ65405:DDQ65406 DNM65405:DNM65406 DXI65405:DXI65406 EHE65405:EHE65406 ERA65405:ERA65406 FAW65405:FAW65406 FKS65405:FKS65406 FUO65405:FUO65406 GEK65405:GEK65406 GOG65405:GOG65406 GYC65405:GYC65406 HHY65405:HHY65406 HRU65405:HRU65406 IBQ65405:IBQ65406 ILM65405:ILM65406 IVI65405:IVI65406 JFE65405:JFE65406 JPA65405:JPA65406 JYW65405:JYW65406 KIS65405:KIS65406 KSO65405:KSO65406 LCK65405:LCK65406 LMG65405:LMG65406 LWC65405:LWC65406 MFY65405:MFY65406 MPU65405:MPU65406 MZQ65405:MZQ65406 NJM65405:NJM65406 NTI65405:NTI65406 ODE65405:ODE65406 ONA65405:ONA65406 OWW65405:OWW65406 PGS65405:PGS65406 PQO65405:PQO65406 QAK65405:QAK65406 QKG65405:QKG65406 QUC65405:QUC65406 RDY65405:RDY65406 RNU65405:RNU65406 RXQ65405:RXQ65406 SHM65405:SHM65406 SRI65405:SRI65406 TBE65405:TBE65406 TLA65405:TLA65406 TUW65405:TUW65406 UES65405:UES65406 UOO65405:UOO65406 UYK65405:UYK65406 VIG65405:VIG65406 VSC65405:VSC65406 WBY65405:WBY65406 WLU65405:WLU65406 WVQ65405:WVQ65406 J130941:K130942 JE130941:JE130942 TA130941:TA130942 ACW130941:ACW130942 AMS130941:AMS130942 AWO130941:AWO130942 BGK130941:BGK130942 BQG130941:BQG130942 CAC130941:CAC130942 CJY130941:CJY130942 CTU130941:CTU130942 DDQ130941:DDQ130942 DNM130941:DNM130942 DXI130941:DXI130942 EHE130941:EHE130942 ERA130941:ERA130942 FAW130941:FAW130942 FKS130941:FKS130942 FUO130941:FUO130942 GEK130941:GEK130942 GOG130941:GOG130942 GYC130941:GYC130942 HHY130941:HHY130942 HRU130941:HRU130942 IBQ130941:IBQ130942 ILM130941:ILM130942 IVI130941:IVI130942 JFE130941:JFE130942 JPA130941:JPA130942 JYW130941:JYW130942 KIS130941:KIS130942 KSO130941:KSO130942 LCK130941:LCK130942 LMG130941:LMG130942 LWC130941:LWC130942 MFY130941:MFY130942 MPU130941:MPU130942 MZQ130941:MZQ130942 NJM130941:NJM130942 NTI130941:NTI130942 ODE130941:ODE130942 ONA130941:ONA130942 OWW130941:OWW130942 PGS130941:PGS130942 PQO130941:PQO130942 QAK130941:QAK130942 QKG130941:QKG130942 QUC130941:QUC130942 RDY130941:RDY130942 RNU130941:RNU130942 RXQ130941:RXQ130942 SHM130941:SHM130942 SRI130941:SRI130942 TBE130941:TBE130942 TLA130941:TLA130942 TUW130941:TUW130942 UES130941:UES130942 UOO130941:UOO130942 UYK130941:UYK130942 VIG130941:VIG130942 VSC130941:VSC130942 WBY130941:WBY130942 WLU130941:WLU130942 WVQ130941:WVQ130942 J196477:K196478 JE196477:JE196478 TA196477:TA196478 ACW196477:ACW196478 AMS196477:AMS196478 AWO196477:AWO196478 BGK196477:BGK196478 BQG196477:BQG196478 CAC196477:CAC196478 CJY196477:CJY196478 CTU196477:CTU196478 DDQ196477:DDQ196478 DNM196477:DNM196478 DXI196477:DXI196478 EHE196477:EHE196478 ERA196477:ERA196478 FAW196477:FAW196478 FKS196477:FKS196478 FUO196477:FUO196478 GEK196477:GEK196478 GOG196477:GOG196478 GYC196477:GYC196478 HHY196477:HHY196478 HRU196477:HRU196478 IBQ196477:IBQ196478 ILM196477:ILM196478 IVI196477:IVI196478 JFE196477:JFE196478 JPA196477:JPA196478 JYW196477:JYW196478 KIS196477:KIS196478 KSO196477:KSO196478 LCK196477:LCK196478 LMG196477:LMG196478 LWC196477:LWC196478 MFY196477:MFY196478 MPU196477:MPU196478 MZQ196477:MZQ196478 NJM196477:NJM196478 NTI196477:NTI196478 ODE196477:ODE196478 ONA196477:ONA196478 OWW196477:OWW196478 PGS196477:PGS196478 PQO196477:PQO196478 QAK196477:QAK196478 QKG196477:QKG196478 QUC196477:QUC196478 RDY196477:RDY196478 RNU196477:RNU196478 RXQ196477:RXQ196478 SHM196477:SHM196478 SRI196477:SRI196478 TBE196477:TBE196478 TLA196477:TLA196478 TUW196477:TUW196478 UES196477:UES196478 UOO196477:UOO196478 UYK196477:UYK196478 VIG196477:VIG196478 VSC196477:VSC196478 WBY196477:WBY196478 WLU196477:WLU196478 WVQ196477:WVQ196478 J262013:K262014 JE262013:JE262014 TA262013:TA262014 ACW262013:ACW262014 AMS262013:AMS262014 AWO262013:AWO262014 BGK262013:BGK262014 BQG262013:BQG262014 CAC262013:CAC262014 CJY262013:CJY262014 CTU262013:CTU262014 DDQ262013:DDQ262014 DNM262013:DNM262014 DXI262013:DXI262014 EHE262013:EHE262014 ERA262013:ERA262014 FAW262013:FAW262014 FKS262013:FKS262014 FUO262013:FUO262014 GEK262013:GEK262014 GOG262013:GOG262014 GYC262013:GYC262014 HHY262013:HHY262014 HRU262013:HRU262014 IBQ262013:IBQ262014 ILM262013:ILM262014 IVI262013:IVI262014 JFE262013:JFE262014 JPA262013:JPA262014 JYW262013:JYW262014 KIS262013:KIS262014 KSO262013:KSO262014 LCK262013:LCK262014 LMG262013:LMG262014 LWC262013:LWC262014 MFY262013:MFY262014 MPU262013:MPU262014 MZQ262013:MZQ262014 NJM262013:NJM262014 NTI262013:NTI262014 ODE262013:ODE262014 ONA262013:ONA262014 OWW262013:OWW262014 PGS262013:PGS262014 PQO262013:PQO262014 QAK262013:QAK262014 QKG262013:QKG262014 QUC262013:QUC262014 RDY262013:RDY262014 RNU262013:RNU262014 RXQ262013:RXQ262014 SHM262013:SHM262014 SRI262013:SRI262014 TBE262013:TBE262014 TLA262013:TLA262014 TUW262013:TUW262014 UES262013:UES262014 UOO262013:UOO262014 UYK262013:UYK262014 VIG262013:VIG262014 VSC262013:VSC262014 WBY262013:WBY262014 WLU262013:WLU262014 WVQ262013:WVQ262014 J327549:K327550 JE327549:JE327550 TA327549:TA327550 ACW327549:ACW327550 AMS327549:AMS327550 AWO327549:AWO327550 BGK327549:BGK327550 BQG327549:BQG327550 CAC327549:CAC327550 CJY327549:CJY327550 CTU327549:CTU327550 DDQ327549:DDQ327550 DNM327549:DNM327550 DXI327549:DXI327550 EHE327549:EHE327550 ERA327549:ERA327550 FAW327549:FAW327550 FKS327549:FKS327550 FUO327549:FUO327550 GEK327549:GEK327550 GOG327549:GOG327550 GYC327549:GYC327550 HHY327549:HHY327550 HRU327549:HRU327550 IBQ327549:IBQ327550 ILM327549:ILM327550 IVI327549:IVI327550 JFE327549:JFE327550 JPA327549:JPA327550 JYW327549:JYW327550 KIS327549:KIS327550 KSO327549:KSO327550 LCK327549:LCK327550 LMG327549:LMG327550 LWC327549:LWC327550 MFY327549:MFY327550 MPU327549:MPU327550 MZQ327549:MZQ327550 NJM327549:NJM327550 NTI327549:NTI327550 ODE327549:ODE327550 ONA327549:ONA327550 OWW327549:OWW327550 PGS327549:PGS327550 PQO327549:PQO327550 QAK327549:QAK327550 QKG327549:QKG327550 QUC327549:QUC327550 RDY327549:RDY327550 RNU327549:RNU327550 RXQ327549:RXQ327550 SHM327549:SHM327550 SRI327549:SRI327550 TBE327549:TBE327550 TLA327549:TLA327550 TUW327549:TUW327550 UES327549:UES327550 UOO327549:UOO327550 UYK327549:UYK327550 VIG327549:VIG327550 VSC327549:VSC327550 WBY327549:WBY327550 WLU327549:WLU327550 WVQ327549:WVQ327550 J393085:K393086 JE393085:JE393086 TA393085:TA393086 ACW393085:ACW393086 AMS393085:AMS393086 AWO393085:AWO393086 BGK393085:BGK393086 BQG393085:BQG393086 CAC393085:CAC393086 CJY393085:CJY393086 CTU393085:CTU393086 DDQ393085:DDQ393086 DNM393085:DNM393086 DXI393085:DXI393086 EHE393085:EHE393086 ERA393085:ERA393086 FAW393085:FAW393086 FKS393085:FKS393086 FUO393085:FUO393086 GEK393085:GEK393086 GOG393085:GOG393086 GYC393085:GYC393086 HHY393085:HHY393086 HRU393085:HRU393086 IBQ393085:IBQ393086 ILM393085:ILM393086 IVI393085:IVI393086 JFE393085:JFE393086 JPA393085:JPA393086 JYW393085:JYW393086 KIS393085:KIS393086 KSO393085:KSO393086 LCK393085:LCK393086 LMG393085:LMG393086 LWC393085:LWC393086 MFY393085:MFY393086 MPU393085:MPU393086 MZQ393085:MZQ393086 NJM393085:NJM393086 NTI393085:NTI393086 ODE393085:ODE393086 ONA393085:ONA393086 OWW393085:OWW393086 PGS393085:PGS393086 PQO393085:PQO393086 QAK393085:QAK393086 QKG393085:QKG393086 QUC393085:QUC393086 RDY393085:RDY393086 RNU393085:RNU393086 RXQ393085:RXQ393086 SHM393085:SHM393086 SRI393085:SRI393086 TBE393085:TBE393086 TLA393085:TLA393086 TUW393085:TUW393086 UES393085:UES393086 UOO393085:UOO393086 UYK393085:UYK393086 VIG393085:VIG393086 VSC393085:VSC393086 WBY393085:WBY393086 WLU393085:WLU393086 WVQ393085:WVQ393086 J458621:K458622 JE458621:JE458622 TA458621:TA458622 ACW458621:ACW458622 AMS458621:AMS458622 AWO458621:AWO458622 BGK458621:BGK458622 BQG458621:BQG458622 CAC458621:CAC458622 CJY458621:CJY458622 CTU458621:CTU458622 DDQ458621:DDQ458622 DNM458621:DNM458622 DXI458621:DXI458622 EHE458621:EHE458622 ERA458621:ERA458622 FAW458621:FAW458622 FKS458621:FKS458622 FUO458621:FUO458622 GEK458621:GEK458622 GOG458621:GOG458622 GYC458621:GYC458622 HHY458621:HHY458622 HRU458621:HRU458622 IBQ458621:IBQ458622 ILM458621:ILM458622 IVI458621:IVI458622 JFE458621:JFE458622 JPA458621:JPA458622 JYW458621:JYW458622 KIS458621:KIS458622 KSO458621:KSO458622 LCK458621:LCK458622 LMG458621:LMG458622 LWC458621:LWC458622 MFY458621:MFY458622 MPU458621:MPU458622 MZQ458621:MZQ458622 NJM458621:NJM458622 NTI458621:NTI458622 ODE458621:ODE458622 ONA458621:ONA458622 OWW458621:OWW458622 PGS458621:PGS458622 PQO458621:PQO458622 QAK458621:QAK458622 QKG458621:QKG458622 QUC458621:QUC458622 RDY458621:RDY458622 RNU458621:RNU458622 RXQ458621:RXQ458622 SHM458621:SHM458622 SRI458621:SRI458622 TBE458621:TBE458622 TLA458621:TLA458622 TUW458621:TUW458622 UES458621:UES458622 UOO458621:UOO458622 UYK458621:UYK458622 VIG458621:VIG458622 VSC458621:VSC458622 WBY458621:WBY458622 WLU458621:WLU458622 WVQ458621:WVQ458622 J524157:K524158 JE524157:JE524158 TA524157:TA524158 ACW524157:ACW524158 AMS524157:AMS524158 AWO524157:AWO524158 BGK524157:BGK524158 BQG524157:BQG524158 CAC524157:CAC524158 CJY524157:CJY524158 CTU524157:CTU524158 DDQ524157:DDQ524158 DNM524157:DNM524158 DXI524157:DXI524158 EHE524157:EHE524158 ERA524157:ERA524158 FAW524157:FAW524158 FKS524157:FKS524158 FUO524157:FUO524158 GEK524157:GEK524158 GOG524157:GOG524158 GYC524157:GYC524158 HHY524157:HHY524158 HRU524157:HRU524158 IBQ524157:IBQ524158 ILM524157:ILM524158 IVI524157:IVI524158 JFE524157:JFE524158 JPA524157:JPA524158 JYW524157:JYW524158 KIS524157:KIS524158 KSO524157:KSO524158 LCK524157:LCK524158 LMG524157:LMG524158 LWC524157:LWC524158 MFY524157:MFY524158 MPU524157:MPU524158 MZQ524157:MZQ524158 NJM524157:NJM524158 NTI524157:NTI524158 ODE524157:ODE524158 ONA524157:ONA524158 OWW524157:OWW524158 PGS524157:PGS524158 PQO524157:PQO524158 QAK524157:QAK524158 QKG524157:QKG524158 QUC524157:QUC524158 RDY524157:RDY524158 RNU524157:RNU524158 RXQ524157:RXQ524158 SHM524157:SHM524158 SRI524157:SRI524158 TBE524157:TBE524158 TLA524157:TLA524158 TUW524157:TUW524158 UES524157:UES524158 UOO524157:UOO524158 UYK524157:UYK524158 VIG524157:VIG524158 VSC524157:VSC524158 WBY524157:WBY524158 WLU524157:WLU524158 WVQ524157:WVQ524158 J589693:K589694 JE589693:JE589694 TA589693:TA589694 ACW589693:ACW589694 AMS589693:AMS589694 AWO589693:AWO589694 BGK589693:BGK589694 BQG589693:BQG589694 CAC589693:CAC589694 CJY589693:CJY589694 CTU589693:CTU589694 DDQ589693:DDQ589694 DNM589693:DNM589694 DXI589693:DXI589694 EHE589693:EHE589694 ERA589693:ERA589694 FAW589693:FAW589694 FKS589693:FKS589694 FUO589693:FUO589694 GEK589693:GEK589694 GOG589693:GOG589694 GYC589693:GYC589694 HHY589693:HHY589694 HRU589693:HRU589694 IBQ589693:IBQ589694 ILM589693:ILM589694 IVI589693:IVI589694 JFE589693:JFE589694 JPA589693:JPA589694 JYW589693:JYW589694 KIS589693:KIS589694 KSO589693:KSO589694 LCK589693:LCK589694 LMG589693:LMG589694 LWC589693:LWC589694 MFY589693:MFY589694 MPU589693:MPU589694 MZQ589693:MZQ589694 NJM589693:NJM589694 NTI589693:NTI589694 ODE589693:ODE589694 ONA589693:ONA589694 OWW589693:OWW589694 PGS589693:PGS589694 PQO589693:PQO589694 QAK589693:QAK589694 QKG589693:QKG589694 QUC589693:QUC589694 RDY589693:RDY589694 RNU589693:RNU589694 RXQ589693:RXQ589694 SHM589693:SHM589694 SRI589693:SRI589694 TBE589693:TBE589694 TLA589693:TLA589694 TUW589693:TUW589694 UES589693:UES589694 UOO589693:UOO589694 UYK589693:UYK589694 VIG589693:VIG589694 VSC589693:VSC589694 WBY589693:WBY589694 WLU589693:WLU589694 WVQ589693:WVQ589694 J655229:K655230 JE655229:JE655230 TA655229:TA655230 ACW655229:ACW655230 AMS655229:AMS655230 AWO655229:AWO655230 BGK655229:BGK655230 BQG655229:BQG655230 CAC655229:CAC655230 CJY655229:CJY655230 CTU655229:CTU655230 DDQ655229:DDQ655230 DNM655229:DNM655230 DXI655229:DXI655230 EHE655229:EHE655230 ERA655229:ERA655230 FAW655229:FAW655230 FKS655229:FKS655230 FUO655229:FUO655230 GEK655229:GEK655230 GOG655229:GOG655230 GYC655229:GYC655230 HHY655229:HHY655230 HRU655229:HRU655230 IBQ655229:IBQ655230 ILM655229:ILM655230 IVI655229:IVI655230 JFE655229:JFE655230 JPA655229:JPA655230 JYW655229:JYW655230 KIS655229:KIS655230 KSO655229:KSO655230 LCK655229:LCK655230 LMG655229:LMG655230 LWC655229:LWC655230 MFY655229:MFY655230 MPU655229:MPU655230 MZQ655229:MZQ655230 NJM655229:NJM655230 NTI655229:NTI655230 ODE655229:ODE655230 ONA655229:ONA655230 OWW655229:OWW655230 PGS655229:PGS655230 PQO655229:PQO655230 QAK655229:QAK655230 QKG655229:QKG655230 QUC655229:QUC655230 RDY655229:RDY655230 RNU655229:RNU655230 RXQ655229:RXQ655230 SHM655229:SHM655230 SRI655229:SRI655230 TBE655229:TBE655230 TLA655229:TLA655230 TUW655229:TUW655230 UES655229:UES655230 UOO655229:UOO655230 UYK655229:UYK655230 VIG655229:VIG655230 VSC655229:VSC655230 WBY655229:WBY655230 WLU655229:WLU655230 WVQ655229:WVQ655230 J720765:K720766 JE720765:JE720766 TA720765:TA720766 ACW720765:ACW720766 AMS720765:AMS720766 AWO720765:AWO720766 BGK720765:BGK720766 BQG720765:BQG720766 CAC720765:CAC720766 CJY720765:CJY720766 CTU720765:CTU720766 DDQ720765:DDQ720766 DNM720765:DNM720766 DXI720765:DXI720766 EHE720765:EHE720766 ERA720765:ERA720766 FAW720765:FAW720766 FKS720765:FKS720766 FUO720765:FUO720766 GEK720765:GEK720766 GOG720765:GOG720766 GYC720765:GYC720766 HHY720765:HHY720766 HRU720765:HRU720766 IBQ720765:IBQ720766 ILM720765:ILM720766 IVI720765:IVI720766 JFE720765:JFE720766 JPA720765:JPA720766 JYW720765:JYW720766 KIS720765:KIS720766 KSO720765:KSO720766 LCK720765:LCK720766 LMG720765:LMG720766 LWC720765:LWC720766 MFY720765:MFY720766 MPU720765:MPU720766 MZQ720765:MZQ720766 NJM720765:NJM720766 NTI720765:NTI720766 ODE720765:ODE720766 ONA720765:ONA720766 OWW720765:OWW720766 PGS720765:PGS720766 PQO720765:PQO720766 QAK720765:QAK720766 QKG720765:QKG720766 QUC720765:QUC720766 RDY720765:RDY720766 RNU720765:RNU720766 RXQ720765:RXQ720766 SHM720765:SHM720766 SRI720765:SRI720766 TBE720765:TBE720766 TLA720765:TLA720766 TUW720765:TUW720766 UES720765:UES720766 UOO720765:UOO720766 UYK720765:UYK720766 VIG720765:VIG720766 VSC720765:VSC720766 WBY720765:WBY720766 WLU720765:WLU720766 WVQ720765:WVQ720766 J786301:K786302 JE786301:JE786302 TA786301:TA786302 ACW786301:ACW786302 AMS786301:AMS786302 AWO786301:AWO786302 BGK786301:BGK786302 BQG786301:BQG786302 CAC786301:CAC786302 CJY786301:CJY786302 CTU786301:CTU786302 DDQ786301:DDQ786302 DNM786301:DNM786302 DXI786301:DXI786302 EHE786301:EHE786302 ERA786301:ERA786302 FAW786301:FAW786302 FKS786301:FKS786302 FUO786301:FUO786302 GEK786301:GEK786302 GOG786301:GOG786302 GYC786301:GYC786302 HHY786301:HHY786302 HRU786301:HRU786302 IBQ786301:IBQ786302 ILM786301:ILM786302 IVI786301:IVI786302 JFE786301:JFE786302 JPA786301:JPA786302 JYW786301:JYW786302 KIS786301:KIS786302 KSO786301:KSO786302 LCK786301:LCK786302 LMG786301:LMG786302 LWC786301:LWC786302 MFY786301:MFY786302 MPU786301:MPU786302 MZQ786301:MZQ786302 NJM786301:NJM786302 NTI786301:NTI786302 ODE786301:ODE786302 ONA786301:ONA786302 OWW786301:OWW786302 PGS786301:PGS786302 PQO786301:PQO786302 QAK786301:QAK786302 QKG786301:QKG786302 QUC786301:QUC786302 RDY786301:RDY786302 RNU786301:RNU786302 RXQ786301:RXQ786302 SHM786301:SHM786302 SRI786301:SRI786302 TBE786301:TBE786302 TLA786301:TLA786302 TUW786301:TUW786302 UES786301:UES786302 UOO786301:UOO786302 UYK786301:UYK786302 VIG786301:VIG786302 VSC786301:VSC786302 WBY786301:WBY786302 WLU786301:WLU786302 WVQ786301:WVQ786302 J851837:K851838 JE851837:JE851838 TA851837:TA851838 ACW851837:ACW851838 AMS851837:AMS851838 AWO851837:AWO851838 BGK851837:BGK851838 BQG851837:BQG851838 CAC851837:CAC851838 CJY851837:CJY851838 CTU851837:CTU851838 DDQ851837:DDQ851838 DNM851837:DNM851838 DXI851837:DXI851838 EHE851837:EHE851838 ERA851837:ERA851838 FAW851837:FAW851838 FKS851837:FKS851838 FUO851837:FUO851838 GEK851837:GEK851838 GOG851837:GOG851838 GYC851837:GYC851838 HHY851837:HHY851838 HRU851837:HRU851838 IBQ851837:IBQ851838 ILM851837:ILM851838 IVI851837:IVI851838 JFE851837:JFE851838 JPA851837:JPA851838 JYW851837:JYW851838 KIS851837:KIS851838 KSO851837:KSO851838 LCK851837:LCK851838 LMG851837:LMG851838 LWC851837:LWC851838 MFY851837:MFY851838 MPU851837:MPU851838 MZQ851837:MZQ851838 NJM851837:NJM851838 NTI851837:NTI851838 ODE851837:ODE851838 ONA851837:ONA851838 OWW851837:OWW851838 PGS851837:PGS851838 PQO851837:PQO851838 QAK851837:QAK851838 QKG851837:QKG851838 QUC851837:QUC851838 RDY851837:RDY851838 RNU851837:RNU851838 RXQ851837:RXQ851838 SHM851837:SHM851838 SRI851837:SRI851838 TBE851837:TBE851838 TLA851837:TLA851838 TUW851837:TUW851838 UES851837:UES851838 UOO851837:UOO851838 UYK851837:UYK851838 VIG851837:VIG851838 VSC851837:VSC851838 WBY851837:WBY851838 WLU851837:WLU851838 WVQ851837:WVQ851838 J917373:K917374 JE917373:JE917374 TA917373:TA917374 ACW917373:ACW917374 AMS917373:AMS917374 AWO917373:AWO917374 BGK917373:BGK917374 BQG917373:BQG917374 CAC917373:CAC917374 CJY917373:CJY917374 CTU917373:CTU917374 DDQ917373:DDQ917374 DNM917373:DNM917374 DXI917373:DXI917374 EHE917373:EHE917374 ERA917373:ERA917374 FAW917373:FAW917374 FKS917373:FKS917374 FUO917373:FUO917374 GEK917373:GEK917374 GOG917373:GOG917374 GYC917373:GYC917374 HHY917373:HHY917374 HRU917373:HRU917374 IBQ917373:IBQ917374 ILM917373:ILM917374 IVI917373:IVI917374 JFE917373:JFE917374 JPA917373:JPA917374 JYW917373:JYW917374 KIS917373:KIS917374 KSO917373:KSO917374 LCK917373:LCK917374 LMG917373:LMG917374 LWC917373:LWC917374 MFY917373:MFY917374 MPU917373:MPU917374 MZQ917373:MZQ917374 NJM917373:NJM917374 NTI917373:NTI917374 ODE917373:ODE917374 ONA917373:ONA917374 OWW917373:OWW917374 PGS917373:PGS917374 PQO917373:PQO917374 QAK917373:QAK917374 QKG917373:QKG917374 QUC917373:QUC917374 RDY917373:RDY917374 RNU917373:RNU917374 RXQ917373:RXQ917374 SHM917373:SHM917374 SRI917373:SRI917374 TBE917373:TBE917374 TLA917373:TLA917374 TUW917373:TUW917374 UES917373:UES917374 UOO917373:UOO917374 UYK917373:UYK917374 VIG917373:VIG917374 VSC917373:VSC917374 WBY917373:WBY917374 WLU917373:WLU917374 WVQ917373:WVQ917374 J982909:K982910 JE982909:JE982910 TA982909:TA982910 ACW982909:ACW982910 AMS982909:AMS982910 AWO982909:AWO982910 BGK982909:BGK982910 BQG982909:BQG982910 CAC982909:CAC982910 CJY982909:CJY982910 CTU982909:CTU982910 DDQ982909:DDQ982910 DNM982909:DNM982910 DXI982909:DXI982910 EHE982909:EHE982910 ERA982909:ERA982910 FAW982909:FAW982910 FKS982909:FKS982910 FUO982909:FUO982910 GEK982909:GEK982910 GOG982909:GOG982910 GYC982909:GYC982910 HHY982909:HHY982910 HRU982909:HRU982910 IBQ982909:IBQ982910 ILM982909:ILM982910 IVI982909:IVI982910 JFE982909:JFE982910 JPA982909:JPA982910 JYW982909:JYW982910 KIS982909:KIS982910 KSO982909:KSO982910 LCK982909:LCK982910 LMG982909:LMG982910 LWC982909:LWC982910 MFY982909:MFY982910 MPU982909:MPU982910 MZQ982909:MZQ982910 NJM982909:NJM982910 NTI982909:NTI982910 ODE982909:ODE982910 ONA982909:ONA982910 OWW982909:OWW982910 PGS982909:PGS982910 PQO982909:PQO982910 QAK982909:QAK982910 QKG982909:QKG982910 QUC982909:QUC982910 RDY982909:RDY982910 RNU982909:RNU982910 RXQ982909:RXQ982910 SHM982909:SHM982910 SRI982909:SRI982910 TBE982909:TBE982910 TLA982909:TLA982910 TUW982909:TUW982910 UES982909:UES982910 UOO982909:UOO982910 UYK982909:UYK982910 VIG982909:VIG982910 VSC982909:VSC982910 WBY982909:WBY982910 WLU982909:WLU982910 WVQ982909:WVQ982910" xr:uid="{6E36976E-35BB-4E3E-9B12-5BB5D3D08A65}">
      <formula1>#REF!</formula1>
      <formula2>J65429</formula2>
    </dataValidation>
    <dataValidation type="list" allowBlank="1" showInputMessage="1" showErrorMessage="1" sqref="G65476:G65542 WVL982980:WVL983046 WLP982980:WLP983046 WBT982980:WBT983046 VRX982980:VRX983046 VIB982980:VIB983046 UYF982980:UYF983046 UOJ982980:UOJ983046 UEN982980:UEN983046 TUR982980:TUR983046 TKV982980:TKV983046 TAZ982980:TAZ983046 SRD982980:SRD983046 SHH982980:SHH983046 RXL982980:RXL983046 RNP982980:RNP983046 RDT982980:RDT983046 QTX982980:QTX983046 QKB982980:QKB983046 QAF982980:QAF983046 PQJ982980:PQJ983046 PGN982980:PGN983046 OWR982980:OWR983046 OMV982980:OMV983046 OCZ982980:OCZ983046 NTD982980:NTD983046 NJH982980:NJH983046 MZL982980:MZL983046 MPP982980:MPP983046 MFT982980:MFT983046 LVX982980:LVX983046 LMB982980:LMB983046 LCF982980:LCF983046 KSJ982980:KSJ983046 KIN982980:KIN983046 JYR982980:JYR983046 JOV982980:JOV983046 JEZ982980:JEZ983046 IVD982980:IVD983046 ILH982980:ILH983046 IBL982980:IBL983046 HRP982980:HRP983046 HHT982980:HHT983046 GXX982980:GXX983046 GOB982980:GOB983046 GEF982980:GEF983046 FUJ982980:FUJ983046 FKN982980:FKN983046 FAR982980:FAR983046 EQV982980:EQV983046 EGZ982980:EGZ983046 DXD982980:DXD983046 DNH982980:DNH983046 DDL982980:DDL983046 CTP982980:CTP983046 CJT982980:CJT983046 BZX982980:BZX983046 BQB982980:BQB983046 BGF982980:BGF983046 AWJ982980:AWJ983046 AMN982980:AMN983046 ACR982980:ACR983046 SV982980:SV983046 IZ982980:IZ983046 G982980:G983046 WVL917444:WVL917510 WLP917444:WLP917510 WBT917444:WBT917510 VRX917444:VRX917510 VIB917444:VIB917510 UYF917444:UYF917510 UOJ917444:UOJ917510 UEN917444:UEN917510 TUR917444:TUR917510 TKV917444:TKV917510 TAZ917444:TAZ917510 SRD917444:SRD917510 SHH917444:SHH917510 RXL917444:RXL917510 RNP917444:RNP917510 RDT917444:RDT917510 QTX917444:QTX917510 QKB917444:QKB917510 QAF917444:QAF917510 PQJ917444:PQJ917510 PGN917444:PGN917510 OWR917444:OWR917510 OMV917444:OMV917510 OCZ917444:OCZ917510 NTD917444:NTD917510 NJH917444:NJH917510 MZL917444:MZL917510 MPP917444:MPP917510 MFT917444:MFT917510 LVX917444:LVX917510 LMB917444:LMB917510 LCF917444:LCF917510 KSJ917444:KSJ917510 KIN917444:KIN917510 JYR917444:JYR917510 JOV917444:JOV917510 JEZ917444:JEZ917510 IVD917444:IVD917510 ILH917444:ILH917510 IBL917444:IBL917510 HRP917444:HRP917510 HHT917444:HHT917510 GXX917444:GXX917510 GOB917444:GOB917510 GEF917444:GEF917510 FUJ917444:FUJ917510 FKN917444:FKN917510 FAR917444:FAR917510 EQV917444:EQV917510 EGZ917444:EGZ917510 DXD917444:DXD917510 DNH917444:DNH917510 DDL917444:DDL917510 CTP917444:CTP917510 CJT917444:CJT917510 BZX917444:BZX917510 BQB917444:BQB917510 BGF917444:BGF917510 AWJ917444:AWJ917510 AMN917444:AMN917510 ACR917444:ACR917510 SV917444:SV917510 IZ917444:IZ917510 G917444:G917510 WVL851908:WVL851974 WLP851908:WLP851974 WBT851908:WBT851974 VRX851908:VRX851974 VIB851908:VIB851974 UYF851908:UYF851974 UOJ851908:UOJ851974 UEN851908:UEN851974 TUR851908:TUR851974 TKV851908:TKV851974 TAZ851908:TAZ851974 SRD851908:SRD851974 SHH851908:SHH851974 RXL851908:RXL851974 RNP851908:RNP851974 RDT851908:RDT851974 QTX851908:QTX851974 QKB851908:QKB851974 QAF851908:QAF851974 PQJ851908:PQJ851974 PGN851908:PGN851974 OWR851908:OWR851974 OMV851908:OMV851974 OCZ851908:OCZ851974 NTD851908:NTD851974 NJH851908:NJH851974 MZL851908:MZL851974 MPP851908:MPP851974 MFT851908:MFT851974 LVX851908:LVX851974 LMB851908:LMB851974 LCF851908:LCF851974 KSJ851908:KSJ851974 KIN851908:KIN851974 JYR851908:JYR851974 JOV851908:JOV851974 JEZ851908:JEZ851974 IVD851908:IVD851974 ILH851908:ILH851974 IBL851908:IBL851974 HRP851908:HRP851974 HHT851908:HHT851974 GXX851908:GXX851974 GOB851908:GOB851974 GEF851908:GEF851974 FUJ851908:FUJ851974 FKN851908:FKN851974 FAR851908:FAR851974 EQV851908:EQV851974 EGZ851908:EGZ851974 DXD851908:DXD851974 DNH851908:DNH851974 DDL851908:DDL851974 CTP851908:CTP851974 CJT851908:CJT851974 BZX851908:BZX851974 BQB851908:BQB851974 BGF851908:BGF851974 AWJ851908:AWJ851974 AMN851908:AMN851974 ACR851908:ACR851974 SV851908:SV851974 IZ851908:IZ851974 G851908:G851974 WVL786372:WVL786438 WLP786372:WLP786438 WBT786372:WBT786438 VRX786372:VRX786438 VIB786372:VIB786438 UYF786372:UYF786438 UOJ786372:UOJ786438 UEN786372:UEN786438 TUR786372:TUR786438 TKV786372:TKV786438 TAZ786372:TAZ786438 SRD786372:SRD786438 SHH786372:SHH786438 RXL786372:RXL786438 RNP786372:RNP786438 RDT786372:RDT786438 QTX786372:QTX786438 QKB786372:QKB786438 QAF786372:QAF786438 PQJ786372:PQJ786438 PGN786372:PGN786438 OWR786372:OWR786438 OMV786372:OMV786438 OCZ786372:OCZ786438 NTD786372:NTD786438 NJH786372:NJH786438 MZL786372:MZL786438 MPP786372:MPP786438 MFT786372:MFT786438 LVX786372:LVX786438 LMB786372:LMB786438 LCF786372:LCF786438 KSJ786372:KSJ786438 KIN786372:KIN786438 JYR786372:JYR786438 JOV786372:JOV786438 JEZ786372:JEZ786438 IVD786372:IVD786438 ILH786372:ILH786438 IBL786372:IBL786438 HRP786372:HRP786438 HHT786372:HHT786438 GXX786372:GXX786438 GOB786372:GOB786438 GEF786372:GEF786438 FUJ786372:FUJ786438 FKN786372:FKN786438 FAR786372:FAR786438 EQV786372:EQV786438 EGZ786372:EGZ786438 DXD786372:DXD786438 DNH786372:DNH786438 DDL786372:DDL786438 CTP786372:CTP786438 CJT786372:CJT786438 BZX786372:BZX786438 BQB786372:BQB786438 BGF786372:BGF786438 AWJ786372:AWJ786438 AMN786372:AMN786438 ACR786372:ACR786438 SV786372:SV786438 IZ786372:IZ786438 G786372:G786438 WVL720836:WVL720902 WLP720836:WLP720902 WBT720836:WBT720902 VRX720836:VRX720902 VIB720836:VIB720902 UYF720836:UYF720902 UOJ720836:UOJ720902 UEN720836:UEN720902 TUR720836:TUR720902 TKV720836:TKV720902 TAZ720836:TAZ720902 SRD720836:SRD720902 SHH720836:SHH720902 RXL720836:RXL720902 RNP720836:RNP720902 RDT720836:RDT720902 QTX720836:QTX720902 QKB720836:QKB720902 QAF720836:QAF720902 PQJ720836:PQJ720902 PGN720836:PGN720902 OWR720836:OWR720902 OMV720836:OMV720902 OCZ720836:OCZ720902 NTD720836:NTD720902 NJH720836:NJH720902 MZL720836:MZL720902 MPP720836:MPP720902 MFT720836:MFT720902 LVX720836:LVX720902 LMB720836:LMB720902 LCF720836:LCF720902 KSJ720836:KSJ720902 KIN720836:KIN720902 JYR720836:JYR720902 JOV720836:JOV720902 JEZ720836:JEZ720902 IVD720836:IVD720902 ILH720836:ILH720902 IBL720836:IBL720902 HRP720836:HRP720902 HHT720836:HHT720902 GXX720836:GXX720902 GOB720836:GOB720902 GEF720836:GEF720902 FUJ720836:FUJ720902 FKN720836:FKN720902 FAR720836:FAR720902 EQV720836:EQV720902 EGZ720836:EGZ720902 DXD720836:DXD720902 DNH720836:DNH720902 DDL720836:DDL720902 CTP720836:CTP720902 CJT720836:CJT720902 BZX720836:BZX720902 BQB720836:BQB720902 BGF720836:BGF720902 AWJ720836:AWJ720902 AMN720836:AMN720902 ACR720836:ACR720902 SV720836:SV720902 IZ720836:IZ720902 G720836:G720902 WVL655300:WVL655366 WLP655300:WLP655366 WBT655300:WBT655366 VRX655300:VRX655366 VIB655300:VIB655366 UYF655300:UYF655366 UOJ655300:UOJ655366 UEN655300:UEN655366 TUR655300:TUR655366 TKV655300:TKV655366 TAZ655300:TAZ655366 SRD655300:SRD655366 SHH655300:SHH655366 RXL655300:RXL655366 RNP655300:RNP655366 RDT655300:RDT655366 QTX655300:QTX655366 QKB655300:QKB655366 QAF655300:QAF655366 PQJ655300:PQJ655366 PGN655300:PGN655366 OWR655300:OWR655366 OMV655300:OMV655366 OCZ655300:OCZ655366 NTD655300:NTD655366 NJH655300:NJH655366 MZL655300:MZL655366 MPP655300:MPP655366 MFT655300:MFT655366 LVX655300:LVX655366 LMB655300:LMB655366 LCF655300:LCF655366 KSJ655300:KSJ655366 KIN655300:KIN655366 JYR655300:JYR655366 JOV655300:JOV655366 JEZ655300:JEZ655366 IVD655300:IVD655366 ILH655300:ILH655366 IBL655300:IBL655366 HRP655300:HRP655366 HHT655300:HHT655366 GXX655300:GXX655366 GOB655300:GOB655366 GEF655300:GEF655366 FUJ655300:FUJ655366 FKN655300:FKN655366 FAR655300:FAR655366 EQV655300:EQV655366 EGZ655300:EGZ655366 DXD655300:DXD655366 DNH655300:DNH655366 DDL655300:DDL655366 CTP655300:CTP655366 CJT655300:CJT655366 BZX655300:BZX655366 BQB655300:BQB655366 BGF655300:BGF655366 AWJ655300:AWJ655366 AMN655300:AMN655366 ACR655300:ACR655366 SV655300:SV655366 IZ655300:IZ655366 G655300:G655366 WVL589764:WVL589830 WLP589764:WLP589830 WBT589764:WBT589830 VRX589764:VRX589830 VIB589764:VIB589830 UYF589764:UYF589830 UOJ589764:UOJ589830 UEN589764:UEN589830 TUR589764:TUR589830 TKV589764:TKV589830 TAZ589764:TAZ589830 SRD589764:SRD589830 SHH589764:SHH589830 RXL589764:RXL589830 RNP589764:RNP589830 RDT589764:RDT589830 QTX589764:QTX589830 QKB589764:QKB589830 QAF589764:QAF589830 PQJ589764:PQJ589830 PGN589764:PGN589830 OWR589764:OWR589830 OMV589764:OMV589830 OCZ589764:OCZ589830 NTD589764:NTD589830 NJH589764:NJH589830 MZL589764:MZL589830 MPP589764:MPP589830 MFT589764:MFT589830 LVX589764:LVX589830 LMB589764:LMB589830 LCF589764:LCF589830 KSJ589764:KSJ589830 KIN589764:KIN589830 JYR589764:JYR589830 JOV589764:JOV589830 JEZ589764:JEZ589830 IVD589764:IVD589830 ILH589764:ILH589830 IBL589764:IBL589830 HRP589764:HRP589830 HHT589764:HHT589830 GXX589764:GXX589830 GOB589764:GOB589830 GEF589764:GEF589830 FUJ589764:FUJ589830 FKN589764:FKN589830 FAR589764:FAR589830 EQV589764:EQV589830 EGZ589764:EGZ589830 DXD589764:DXD589830 DNH589764:DNH589830 DDL589764:DDL589830 CTP589764:CTP589830 CJT589764:CJT589830 BZX589764:BZX589830 BQB589764:BQB589830 BGF589764:BGF589830 AWJ589764:AWJ589830 AMN589764:AMN589830 ACR589764:ACR589830 SV589764:SV589830 IZ589764:IZ589830 G589764:G589830 WVL524228:WVL524294 WLP524228:WLP524294 WBT524228:WBT524294 VRX524228:VRX524294 VIB524228:VIB524294 UYF524228:UYF524294 UOJ524228:UOJ524294 UEN524228:UEN524294 TUR524228:TUR524294 TKV524228:TKV524294 TAZ524228:TAZ524294 SRD524228:SRD524294 SHH524228:SHH524294 RXL524228:RXL524294 RNP524228:RNP524294 RDT524228:RDT524294 QTX524228:QTX524294 QKB524228:QKB524294 QAF524228:QAF524294 PQJ524228:PQJ524294 PGN524228:PGN524294 OWR524228:OWR524294 OMV524228:OMV524294 OCZ524228:OCZ524294 NTD524228:NTD524294 NJH524228:NJH524294 MZL524228:MZL524294 MPP524228:MPP524294 MFT524228:MFT524294 LVX524228:LVX524294 LMB524228:LMB524294 LCF524228:LCF524294 KSJ524228:KSJ524294 KIN524228:KIN524294 JYR524228:JYR524294 JOV524228:JOV524294 JEZ524228:JEZ524294 IVD524228:IVD524294 ILH524228:ILH524294 IBL524228:IBL524294 HRP524228:HRP524294 HHT524228:HHT524294 GXX524228:GXX524294 GOB524228:GOB524294 GEF524228:GEF524294 FUJ524228:FUJ524294 FKN524228:FKN524294 FAR524228:FAR524294 EQV524228:EQV524294 EGZ524228:EGZ524294 DXD524228:DXD524294 DNH524228:DNH524294 DDL524228:DDL524294 CTP524228:CTP524294 CJT524228:CJT524294 BZX524228:BZX524294 BQB524228:BQB524294 BGF524228:BGF524294 AWJ524228:AWJ524294 AMN524228:AMN524294 ACR524228:ACR524294 SV524228:SV524294 IZ524228:IZ524294 G524228:G524294 WVL458692:WVL458758 WLP458692:WLP458758 WBT458692:WBT458758 VRX458692:VRX458758 VIB458692:VIB458758 UYF458692:UYF458758 UOJ458692:UOJ458758 UEN458692:UEN458758 TUR458692:TUR458758 TKV458692:TKV458758 TAZ458692:TAZ458758 SRD458692:SRD458758 SHH458692:SHH458758 RXL458692:RXL458758 RNP458692:RNP458758 RDT458692:RDT458758 QTX458692:QTX458758 QKB458692:QKB458758 QAF458692:QAF458758 PQJ458692:PQJ458758 PGN458692:PGN458758 OWR458692:OWR458758 OMV458692:OMV458758 OCZ458692:OCZ458758 NTD458692:NTD458758 NJH458692:NJH458758 MZL458692:MZL458758 MPP458692:MPP458758 MFT458692:MFT458758 LVX458692:LVX458758 LMB458692:LMB458758 LCF458692:LCF458758 KSJ458692:KSJ458758 KIN458692:KIN458758 JYR458692:JYR458758 JOV458692:JOV458758 JEZ458692:JEZ458758 IVD458692:IVD458758 ILH458692:ILH458758 IBL458692:IBL458758 HRP458692:HRP458758 HHT458692:HHT458758 GXX458692:GXX458758 GOB458692:GOB458758 GEF458692:GEF458758 FUJ458692:FUJ458758 FKN458692:FKN458758 FAR458692:FAR458758 EQV458692:EQV458758 EGZ458692:EGZ458758 DXD458692:DXD458758 DNH458692:DNH458758 DDL458692:DDL458758 CTP458692:CTP458758 CJT458692:CJT458758 BZX458692:BZX458758 BQB458692:BQB458758 BGF458692:BGF458758 AWJ458692:AWJ458758 AMN458692:AMN458758 ACR458692:ACR458758 SV458692:SV458758 IZ458692:IZ458758 G458692:G458758 WVL393156:WVL393222 WLP393156:WLP393222 WBT393156:WBT393222 VRX393156:VRX393222 VIB393156:VIB393222 UYF393156:UYF393222 UOJ393156:UOJ393222 UEN393156:UEN393222 TUR393156:TUR393222 TKV393156:TKV393222 TAZ393156:TAZ393222 SRD393156:SRD393222 SHH393156:SHH393222 RXL393156:RXL393222 RNP393156:RNP393222 RDT393156:RDT393222 QTX393156:QTX393222 QKB393156:QKB393222 QAF393156:QAF393222 PQJ393156:PQJ393222 PGN393156:PGN393222 OWR393156:OWR393222 OMV393156:OMV393222 OCZ393156:OCZ393222 NTD393156:NTD393222 NJH393156:NJH393222 MZL393156:MZL393222 MPP393156:MPP393222 MFT393156:MFT393222 LVX393156:LVX393222 LMB393156:LMB393222 LCF393156:LCF393222 KSJ393156:KSJ393222 KIN393156:KIN393222 JYR393156:JYR393222 JOV393156:JOV393222 JEZ393156:JEZ393222 IVD393156:IVD393222 ILH393156:ILH393222 IBL393156:IBL393222 HRP393156:HRP393222 HHT393156:HHT393222 GXX393156:GXX393222 GOB393156:GOB393222 GEF393156:GEF393222 FUJ393156:FUJ393222 FKN393156:FKN393222 FAR393156:FAR393222 EQV393156:EQV393222 EGZ393156:EGZ393222 DXD393156:DXD393222 DNH393156:DNH393222 DDL393156:DDL393222 CTP393156:CTP393222 CJT393156:CJT393222 BZX393156:BZX393222 BQB393156:BQB393222 BGF393156:BGF393222 AWJ393156:AWJ393222 AMN393156:AMN393222 ACR393156:ACR393222 SV393156:SV393222 IZ393156:IZ393222 G393156:G393222 WVL327620:WVL327686 WLP327620:WLP327686 WBT327620:WBT327686 VRX327620:VRX327686 VIB327620:VIB327686 UYF327620:UYF327686 UOJ327620:UOJ327686 UEN327620:UEN327686 TUR327620:TUR327686 TKV327620:TKV327686 TAZ327620:TAZ327686 SRD327620:SRD327686 SHH327620:SHH327686 RXL327620:RXL327686 RNP327620:RNP327686 RDT327620:RDT327686 QTX327620:QTX327686 QKB327620:QKB327686 QAF327620:QAF327686 PQJ327620:PQJ327686 PGN327620:PGN327686 OWR327620:OWR327686 OMV327620:OMV327686 OCZ327620:OCZ327686 NTD327620:NTD327686 NJH327620:NJH327686 MZL327620:MZL327686 MPP327620:MPP327686 MFT327620:MFT327686 LVX327620:LVX327686 LMB327620:LMB327686 LCF327620:LCF327686 KSJ327620:KSJ327686 KIN327620:KIN327686 JYR327620:JYR327686 JOV327620:JOV327686 JEZ327620:JEZ327686 IVD327620:IVD327686 ILH327620:ILH327686 IBL327620:IBL327686 HRP327620:HRP327686 HHT327620:HHT327686 GXX327620:GXX327686 GOB327620:GOB327686 GEF327620:GEF327686 FUJ327620:FUJ327686 FKN327620:FKN327686 FAR327620:FAR327686 EQV327620:EQV327686 EGZ327620:EGZ327686 DXD327620:DXD327686 DNH327620:DNH327686 DDL327620:DDL327686 CTP327620:CTP327686 CJT327620:CJT327686 BZX327620:BZX327686 BQB327620:BQB327686 BGF327620:BGF327686 AWJ327620:AWJ327686 AMN327620:AMN327686 ACR327620:ACR327686 SV327620:SV327686 IZ327620:IZ327686 G327620:G327686 WVL262084:WVL262150 WLP262084:WLP262150 WBT262084:WBT262150 VRX262084:VRX262150 VIB262084:VIB262150 UYF262084:UYF262150 UOJ262084:UOJ262150 UEN262084:UEN262150 TUR262084:TUR262150 TKV262084:TKV262150 TAZ262084:TAZ262150 SRD262084:SRD262150 SHH262084:SHH262150 RXL262084:RXL262150 RNP262084:RNP262150 RDT262084:RDT262150 QTX262084:QTX262150 QKB262084:QKB262150 QAF262084:QAF262150 PQJ262084:PQJ262150 PGN262084:PGN262150 OWR262084:OWR262150 OMV262084:OMV262150 OCZ262084:OCZ262150 NTD262084:NTD262150 NJH262084:NJH262150 MZL262084:MZL262150 MPP262084:MPP262150 MFT262084:MFT262150 LVX262084:LVX262150 LMB262084:LMB262150 LCF262084:LCF262150 KSJ262084:KSJ262150 KIN262084:KIN262150 JYR262084:JYR262150 JOV262084:JOV262150 JEZ262084:JEZ262150 IVD262084:IVD262150 ILH262084:ILH262150 IBL262084:IBL262150 HRP262084:HRP262150 HHT262084:HHT262150 GXX262084:GXX262150 GOB262084:GOB262150 GEF262084:GEF262150 FUJ262084:FUJ262150 FKN262084:FKN262150 FAR262084:FAR262150 EQV262084:EQV262150 EGZ262084:EGZ262150 DXD262084:DXD262150 DNH262084:DNH262150 DDL262084:DDL262150 CTP262084:CTP262150 CJT262084:CJT262150 BZX262084:BZX262150 BQB262084:BQB262150 BGF262084:BGF262150 AWJ262084:AWJ262150 AMN262084:AMN262150 ACR262084:ACR262150 SV262084:SV262150 IZ262084:IZ262150 G262084:G262150 WVL196548:WVL196614 WLP196548:WLP196614 WBT196548:WBT196614 VRX196548:VRX196614 VIB196548:VIB196614 UYF196548:UYF196614 UOJ196548:UOJ196614 UEN196548:UEN196614 TUR196548:TUR196614 TKV196548:TKV196614 TAZ196548:TAZ196614 SRD196548:SRD196614 SHH196548:SHH196614 RXL196548:RXL196614 RNP196548:RNP196614 RDT196548:RDT196614 QTX196548:QTX196614 QKB196548:QKB196614 QAF196548:QAF196614 PQJ196548:PQJ196614 PGN196548:PGN196614 OWR196548:OWR196614 OMV196548:OMV196614 OCZ196548:OCZ196614 NTD196548:NTD196614 NJH196548:NJH196614 MZL196548:MZL196614 MPP196548:MPP196614 MFT196548:MFT196614 LVX196548:LVX196614 LMB196548:LMB196614 LCF196548:LCF196614 KSJ196548:KSJ196614 KIN196548:KIN196614 JYR196548:JYR196614 JOV196548:JOV196614 JEZ196548:JEZ196614 IVD196548:IVD196614 ILH196548:ILH196614 IBL196548:IBL196614 HRP196548:HRP196614 HHT196548:HHT196614 GXX196548:GXX196614 GOB196548:GOB196614 GEF196548:GEF196614 FUJ196548:FUJ196614 FKN196548:FKN196614 FAR196548:FAR196614 EQV196548:EQV196614 EGZ196548:EGZ196614 DXD196548:DXD196614 DNH196548:DNH196614 DDL196548:DDL196614 CTP196548:CTP196614 CJT196548:CJT196614 BZX196548:BZX196614 BQB196548:BQB196614 BGF196548:BGF196614 AWJ196548:AWJ196614 AMN196548:AMN196614 ACR196548:ACR196614 SV196548:SV196614 IZ196548:IZ196614 G196548:G196614 WVL131012:WVL131078 WLP131012:WLP131078 WBT131012:WBT131078 VRX131012:VRX131078 VIB131012:VIB131078 UYF131012:UYF131078 UOJ131012:UOJ131078 UEN131012:UEN131078 TUR131012:TUR131078 TKV131012:TKV131078 TAZ131012:TAZ131078 SRD131012:SRD131078 SHH131012:SHH131078 RXL131012:RXL131078 RNP131012:RNP131078 RDT131012:RDT131078 QTX131012:QTX131078 QKB131012:QKB131078 QAF131012:QAF131078 PQJ131012:PQJ131078 PGN131012:PGN131078 OWR131012:OWR131078 OMV131012:OMV131078 OCZ131012:OCZ131078 NTD131012:NTD131078 NJH131012:NJH131078 MZL131012:MZL131078 MPP131012:MPP131078 MFT131012:MFT131078 LVX131012:LVX131078 LMB131012:LMB131078 LCF131012:LCF131078 KSJ131012:KSJ131078 KIN131012:KIN131078 JYR131012:JYR131078 JOV131012:JOV131078 JEZ131012:JEZ131078 IVD131012:IVD131078 ILH131012:ILH131078 IBL131012:IBL131078 HRP131012:HRP131078 HHT131012:HHT131078 GXX131012:GXX131078 GOB131012:GOB131078 GEF131012:GEF131078 FUJ131012:FUJ131078 FKN131012:FKN131078 FAR131012:FAR131078 EQV131012:EQV131078 EGZ131012:EGZ131078 DXD131012:DXD131078 DNH131012:DNH131078 DDL131012:DDL131078 CTP131012:CTP131078 CJT131012:CJT131078 BZX131012:BZX131078 BQB131012:BQB131078 BGF131012:BGF131078 AWJ131012:AWJ131078 AMN131012:AMN131078 ACR131012:ACR131078 SV131012:SV131078 IZ131012:IZ131078 G131012:G131078 WVL65476:WVL65542 WLP65476:WLP65542 WBT65476:WBT65542 VRX65476:VRX65542 VIB65476:VIB65542 UYF65476:UYF65542 UOJ65476:UOJ65542 UEN65476:UEN65542 TUR65476:TUR65542 TKV65476:TKV65542 TAZ65476:TAZ65542 SRD65476:SRD65542 SHH65476:SHH65542 RXL65476:RXL65542 RNP65476:RNP65542 RDT65476:RDT65542 QTX65476:QTX65542 QKB65476:QKB65542 QAF65476:QAF65542 PQJ65476:PQJ65542 PGN65476:PGN65542 OWR65476:OWR65542 OMV65476:OMV65542 OCZ65476:OCZ65542 NTD65476:NTD65542 NJH65476:NJH65542 MZL65476:MZL65542 MPP65476:MPP65542 MFT65476:MFT65542 LVX65476:LVX65542 LMB65476:LMB65542 LCF65476:LCF65542 KSJ65476:KSJ65542 KIN65476:KIN65542 JYR65476:JYR65542 JOV65476:JOV65542 JEZ65476:JEZ65542 IVD65476:IVD65542 ILH65476:ILH65542 IBL65476:IBL65542 HRP65476:HRP65542 HHT65476:HHT65542 GXX65476:GXX65542 GOB65476:GOB65542 GEF65476:GEF65542 FUJ65476:FUJ65542 FKN65476:FKN65542 FAR65476:FAR65542 EQV65476:EQV65542 EGZ65476:EGZ65542 DXD65476:DXD65542 DNH65476:DNH65542 DDL65476:DDL65542 CTP65476:CTP65542 CJT65476:CJT65542 BZX65476:BZX65542 BQB65476:BQB65542 BGF65476:BGF65542 AWJ65476:AWJ65542 AMN65476:AMN65542 ACR65476:ACR65542 SV65476:SV65542 IZ65476:IZ65542" xr:uid="{671C22C7-8025-4BFF-BDDC-2719D7A70582}">
      <formula1>$G$163:$G$184</formula1>
    </dataValidation>
    <dataValidation type="date" allowBlank="1" showInputMessage="1" showErrorMessage="1" errorTitle="Date Format" error="Please insert date in format &quot;10-Apr-2014&quot;" sqref="J65386:L65389 JE65386:JF65389 TA65386:TB65389 ACW65386:ACX65389 AMS65386:AMT65389 AWO65386:AWP65389 BGK65386:BGL65389 BQG65386:BQH65389 CAC65386:CAD65389 CJY65386:CJZ65389 CTU65386:CTV65389 DDQ65386:DDR65389 DNM65386:DNN65389 DXI65386:DXJ65389 EHE65386:EHF65389 ERA65386:ERB65389 FAW65386:FAX65389 FKS65386:FKT65389 FUO65386:FUP65389 GEK65386:GEL65389 GOG65386:GOH65389 GYC65386:GYD65389 HHY65386:HHZ65389 HRU65386:HRV65389 IBQ65386:IBR65389 ILM65386:ILN65389 IVI65386:IVJ65389 JFE65386:JFF65389 JPA65386:JPB65389 JYW65386:JYX65389 KIS65386:KIT65389 KSO65386:KSP65389 LCK65386:LCL65389 LMG65386:LMH65389 LWC65386:LWD65389 MFY65386:MFZ65389 MPU65386:MPV65389 MZQ65386:MZR65389 NJM65386:NJN65389 NTI65386:NTJ65389 ODE65386:ODF65389 ONA65386:ONB65389 OWW65386:OWX65389 PGS65386:PGT65389 PQO65386:PQP65389 QAK65386:QAL65389 QKG65386:QKH65389 QUC65386:QUD65389 RDY65386:RDZ65389 RNU65386:RNV65389 RXQ65386:RXR65389 SHM65386:SHN65389 SRI65386:SRJ65389 TBE65386:TBF65389 TLA65386:TLB65389 TUW65386:TUX65389 UES65386:UET65389 UOO65386:UOP65389 UYK65386:UYL65389 VIG65386:VIH65389 VSC65386:VSD65389 WBY65386:WBZ65389 WLU65386:WLV65389 WVQ65386:WVR65389 J130922:L130925 JE130922:JF130925 TA130922:TB130925 ACW130922:ACX130925 AMS130922:AMT130925 AWO130922:AWP130925 BGK130922:BGL130925 BQG130922:BQH130925 CAC130922:CAD130925 CJY130922:CJZ130925 CTU130922:CTV130925 DDQ130922:DDR130925 DNM130922:DNN130925 DXI130922:DXJ130925 EHE130922:EHF130925 ERA130922:ERB130925 FAW130922:FAX130925 FKS130922:FKT130925 FUO130922:FUP130925 GEK130922:GEL130925 GOG130922:GOH130925 GYC130922:GYD130925 HHY130922:HHZ130925 HRU130922:HRV130925 IBQ130922:IBR130925 ILM130922:ILN130925 IVI130922:IVJ130925 JFE130922:JFF130925 JPA130922:JPB130925 JYW130922:JYX130925 KIS130922:KIT130925 KSO130922:KSP130925 LCK130922:LCL130925 LMG130922:LMH130925 LWC130922:LWD130925 MFY130922:MFZ130925 MPU130922:MPV130925 MZQ130922:MZR130925 NJM130922:NJN130925 NTI130922:NTJ130925 ODE130922:ODF130925 ONA130922:ONB130925 OWW130922:OWX130925 PGS130922:PGT130925 PQO130922:PQP130925 QAK130922:QAL130925 QKG130922:QKH130925 QUC130922:QUD130925 RDY130922:RDZ130925 RNU130922:RNV130925 RXQ130922:RXR130925 SHM130922:SHN130925 SRI130922:SRJ130925 TBE130922:TBF130925 TLA130922:TLB130925 TUW130922:TUX130925 UES130922:UET130925 UOO130922:UOP130925 UYK130922:UYL130925 VIG130922:VIH130925 VSC130922:VSD130925 WBY130922:WBZ130925 WLU130922:WLV130925 WVQ130922:WVR130925 J196458:L196461 JE196458:JF196461 TA196458:TB196461 ACW196458:ACX196461 AMS196458:AMT196461 AWO196458:AWP196461 BGK196458:BGL196461 BQG196458:BQH196461 CAC196458:CAD196461 CJY196458:CJZ196461 CTU196458:CTV196461 DDQ196458:DDR196461 DNM196458:DNN196461 DXI196458:DXJ196461 EHE196458:EHF196461 ERA196458:ERB196461 FAW196458:FAX196461 FKS196458:FKT196461 FUO196458:FUP196461 GEK196458:GEL196461 GOG196458:GOH196461 GYC196458:GYD196461 HHY196458:HHZ196461 HRU196458:HRV196461 IBQ196458:IBR196461 ILM196458:ILN196461 IVI196458:IVJ196461 JFE196458:JFF196461 JPA196458:JPB196461 JYW196458:JYX196461 KIS196458:KIT196461 KSO196458:KSP196461 LCK196458:LCL196461 LMG196458:LMH196461 LWC196458:LWD196461 MFY196458:MFZ196461 MPU196458:MPV196461 MZQ196458:MZR196461 NJM196458:NJN196461 NTI196458:NTJ196461 ODE196458:ODF196461 ONA196458:ONB196461 OWW196458:OWX196461 PGS196458:PGT196461 PQO196458:PQP196461 QAK196458:QAL196461 QKG196458:QKH196461 QUC196458:QUD196461 RDY196458:RDZ196461 RNU196458:RNV196461 RXQ196458:RXR196461 SHM196458:SHN196461 SRI196458:SRJ196461 TBE196458:TBF196461 TLA196458:TLB196461 TUW196458:TUX196461 UES196458:UET196461 UOO196458:UOP196461 UYK196458:UYL196461 VIG196458:VIH196461 VSC196458:VSD196461 WBY196458:WBZ196461 WLU196458:WLV196461 WVQ196458:WVR196461 J261994:L261997 JE261994:JF261997 TA261994:TB261997 ACW261994:ACX261997 AMS261994:AMT261997 AWO261994:AWP261997 BGK261994:BGL261997 BQG261994:BQH261997 CAC261994:CAD261997 CJY261994:CJZ261997 CTU261994:CTV261997 DDQ261994:DDR261997 DNM261994:DNN261997 DXI261994:DXJ261997 EHE261994:EHF261997 ERA261994:ERB261997 FAW261994:FAX261997 FKS261994:FKT261997 FUO261994:FUP261997 GEK261994:GEL261997 GOG261994:GOH261997 GYC261994:GYD261997 HHY261994:HHZ261997 HRU261994:HRV261997 IBQ261994:IBR261997 ILM261994:ILN261997 IVI261994:IVJ261997 JFE261994:JFF261997 JPA261994:JPB261997 JYW261994:JYX261997 KIS261994:KIT261997 KSO261994:KSP261997 LCK261994:LCL261997 LMG261994:LMH261997 LWC261994:LWD261997 MFY261994:MFZ261997 MPU261994:MPV261997 MZQ261994:MZR261997 NJM261994:NJN261997 NTI261994:NTJ261997 ODE261994:ODF261997 ONA261994:ONB261997 OWW261994:OWX261997 PGS261994:PGT261997 PQO261994:PQP261997 QAK261994:QAL261997 QKG261994:QKH261997 QUC261994:QUD261997 RDY261994:RDZ261997 RNU261994:RNV261997 RXQ261994:RXR261997 SHM261994:SHN261997 SRI261994:SRJ261997 TBE261994:TBF261997 TLA261994:TLB261997 TUW261994:TUX261997 UES261994:UET261997 UOO261994:UOP261997 UYK261994:UYL261997 VIG261994:VIH261997 VSC261994:VSD261997 WBY261994:WBZ261997 WLU261994:WLV261997 WVQ261994:WVR261997 J327530:L327533 JE327530:JF327533 TA327530:TB327533 ACW327530:ACX327533 AMS327530:AMT327533 AWO327530:AWP327533 BGK327530:BGL327533 BQG327530:BQH327533 CAC327530:CAD327533 CJY327530:CJZ327533 CTU327530:CTV327533 DDQ327530:DDR327533 DNM327530:DNN327533 DXI327530:DXJ327533 EHE327530:EHF327533 ERA327530:ERB327533 FAW327530:FAX327533 FKS327530:FKT327533 FUO327530:FUP327533 GEK327530:GEL327533 GOG327530:GOH327533 GYC327530:GYD327533 HHY327530:HHZ327533 HRU327530:HRV327533 IBQ327530:IBR327533 ILM327530:ILN327533 IVI327530:IVJ327533 JFE327530:JFF327533 JPA327530:JPB327533 JYW327530:JYX327533 KIS327530:KIT327533 KSO327530:KSP327533 LCK327530:LCL327533 LMG327530:LMH327533 LWC327530:LWD327533 MFY327530:MFZ327533 MPU327530:MPV327533 MZQ327530:MZR327533 NJM327530:NJN327533 NTI327530:NTJ327533 ODE327530:ODF327533 ONA327530:ONB327533 OWW327530:OWX327533 PGS327530:PGT327533 PQO327530:PQP327533 QAK327530:QAL327533 QKG327530:QKH327533 QUC327530:QUD327533 RDY327530:RDZ327533 RNU327530:RNV327533 RXQ327530:RXR327533 SHM327530:SHN327533 SRI327530:SRJ327533 TBE327530:TBF327533 TLA327530:TLB327533 TUW327530:TUX327533 UES327530:UET327533 UOO327530:UOP327533 UYK327530:UYL327533 VIG327530:VIH327533 VSC327530:VSD327533 WBY327530:WBZ327533 WLU327530:WLV327533 WVQ327530:WVR327533 J393066:L393069 JE393066:JF393069 TA393066:TB393069 ACW393066:ACX393069 AMS393066:AMT393069 AWO393066:AWP393069 BGK393066:BGL393069 BQG393066:BQH393069 CAC393066:CAD393069 CJY393066:CJZ393069 CTU393066:CTV393069 DDQ393066:DDR393069 DNM393066:DNN393069 DXI393066:DXJ393069 EHE393066:EHF393069 ERA393066:ERB393069 FAW393066:FAX393069 FKS393066:FKT393069 FUO393066:FUP393069 GEK393066:GEL393069 GOG393066:GOH393069 GYC393066:GYD393069 HHY393066:HHZ393069 HRU393066:HRV393069 IBQ393066:IBR393069 ILM393066:ILN393069 IVI393066:IVJ393069 JFE393066:JFF393069 JPA393066:JPB393069 JYW393066:JYX393069 KIS393066:KIT393069 KSO393066:KSP393069 LCK393066:LCL393069 LMG393066:LMH393069 LWC393066:LWD393069 MFY393066:MFZ393069 MPU393066:MPV393069 MZQ393066:MZR393069 NJM393066:NJN393069 NTI393066:NTJ393069 ODE393066:ODF393069 ONA393066:ONB393069 OWW393066:OWX393069 PGS393066:PGT393069 PQO393066:PQP393069 QAK393066:QAL393069 QKG393066:QKH393069 QUC393066:QUD393069 RDY393066:RDZ393069 RNU393066:RNV393069 RXQ393066:RXR393069 SHM393066:SHN393069 SRI393066:SRJ393069 TBE393066:TBF393069 TLA393066:TLB393069 TUW393066:TUX393069 UES393066:UET393069 UOO393066:UOP393069 UYK393066:UYL393069 VIG393066:VIH393069 VSC393066:VSD393069 WBY393066:WBZ393069 WLU393066:WLV393069 WVQ393066:WVR393069 J458602:L458605 JE458602:JF458605 TA458602:TB458605 ACW458602:ACX458605 AMS458602:AMT458605 AWO458602:AWP458605 BGK458602:BGL458605 BQG458602:BQH458605 CAC458602:CAD458605 CJY458602:CJZ458605 CTU458602:CTV458605 DDQ458602:DDR458605 DNM458602:DNN458605 DXI458602:DXJ458605 EHE458602:EHF458605 ERA458602:ERB458605 FAW458602:FAX458605 FKS458602:FKT458605 FUO458602:FUP458605 GEK458602:GEL458605 GOG458602:GOH458605 GYC458602:GYD458605 HHY458602:HHZ458605 HRU458602:HRV458605 IBQ458602:IBR458605 ILM458602:ILN458605 IVI458602:IVJ458605 JFE458602:JFF458605 JPA458602:JPB458605 JYW458602:JYX458605 KIS458602:KIT458605 KSO458602:KSP458605 LCK458602:LCL458605 LMG458602:LMH458605 LWC458602:LWD458605 MFY458602:MFZ458605 MPU458602:MPV458605 MZQ458602:MZR458605 NJM458602:NJN458605 NTI458602:NTJ458605 ODE458602:ODF458605 ONA458602:ONB458605 OWW458602:OWX458605 PGS458602:PGT458605 PQO458602:PQP458605 QAK458602:QAL458605 QKG458602:QKH458605 QUC458602:QUD458605 RDY458602:RDZ458605 RNU458602:RNV458605 RXQ458602:RXR458605 SHM458602:SHN458605 SRI458602:SRJ458605 TBE458602:TBF458605 TLA458602:TLB458605 TUW458602:TUX458605 UES458602:UET458605 UOO458602:UOP458605 UYK458602:UYL458605 VIG458602:VIH458605 VSC458602:VSD458605 WBY458602:WBZ458605 WLU458602:WLV458605 WVQ458602:WVR458605 J524138:L524141 JE524138:JF524141 TA524138:TB524141 ACW524138:ACX524141 AMS524138:AMT524141 AWO524138:AWP524141 BGK524138:BGL524141 BQG524138:BQH524141 CAC524138:CAD524141 CJY524138:CJZ524141 CTU524138:CTV524141 DDQ524138:DDR524141 DNM524138:DNN524141 DXI524138:DXJ524141 EHE524138:EHF524141 ERA524138:ERB524141 FAW524138:FAX524141 FKS524138:FKT524141 FUO524138:FUP524141 GEK524138:GEL524141 GOG524138:GOH524141 GYC524138:GYD524141 HHY524138:HHZ524141 HRU524138:HRV524141 IBQ524138:IBR524141 ILM524138:ILN524141 IVI524138:IVJ524141 JFE524138:JFF524141 JPA524138:JPB524141 JYW524138:JYX524141 KIS524138:KIT524141 KSO524138:KSP524141 LCK524138:LCL524141 LMG524138:LMH524141 LWC524138:LWD524141 MFY524138:MFZ524141 MPU524138:MPV524141 MZQ524138:MZR524141 NJM524138:NJN524141 NTI524138:NTJ524141 ODE524138:ODF524141 ONA524138:ONB524141 OWW524138:OWX524141 PGS524138:PGT524141 PQO524138:PQP524141 QAK524138:QAL524141 QKG524138:QKH524141 QUC524138:QUD524141 RDY524138:RDZ524141 RNU524138:RNV524141 RXQ524138:RXR524141 SHM524138:SHN524141 SRI524138:SRJ524141 TBE524138:TBF524141 TLA524138:TLB524141 TUW524138:TUX524141 UES524138:UET524141 UOO524138:UOP524141 UYK524138:UYL524141 VIG524138:VIH524141 VSC524138:VSD524141 WBY524138:WBZ524141 WLU524138:WLV524141 WVQ524138:WVR524141 J589674:L589677 JE589674:JF589677 TA589674:TB589677 ACW589674:ACX589677 AMS589674:AMT589677 AWO589674:AWP589677 BGK589674:BGL589677 BQG589674:BQH589677 CAC589674:CAD589677 CJY589674:CJZ589677 CTU589674:CTV589677 DDQ589674:DDR589677 DNM589674:DNN589677 DXI589674:DXJ589677 EHE589674:EHF589677 ERA589674:ERB589677 FAW589674:FAX589677 FKS589674:FKT589677 FUO589674:FUP589677 GEK589674:GEL589677 GOG589674:GOH589677 GYC589674:GYD589677 HHY589674:HHZ589677 HRU589674:HRV589677 IBQ589674:IBR589677 ILM589674:ILN589677 IVI589674:IVJ589677 JFE589674:JFF589677 JPA589674:JPB589677 JYW589674:JYX589677 KIS589674:KIT589677 KSO589674:KSP589677 LCK589674:LCL589677 LMG589674:LMH589677 LWC589674:LWD589677 MFY589674:MFZ589677 MPU589674:MPV589677 MZQ589674:MZR589677 NJM589674:NJN589677 NTI589674:NTJ589677 ODE589674:ODF589677 ONA589674:ONB589677 OWW589674:OWX589677 PGS589674:PGT589677 PQO589674:PQP589677 QAK589674:QAL589677 QKG589674:QKH589677 QUC589674:QUD589677 RDY589674:RDZ589677 RNU589674:RNV589677 RXQ589674:RXR589677 SHM589674:SHN589677 SRI589674:SRJ589677 TBE589674:TBF589677 TLA589674:TLB589677 TUW589674:TUX589677 UES589674:UET589677 UOO589674:UOP589677 UYK589674:UYL589677 VIG589674:VIH589677 VSC589674:VSD589677 WBY589674:WBZ589677 WLU589674:WLV589677 WVQ589674:WVR589677 J655210:L655213 JE655210:JF655213 TA655210:TB655213 ACW655210:ACX655213 AMS655210:AMT655213 AWO655210:AWP655213 BGK655210:BGL655213 BQG655210:BQH655213 CAC655210:CAD655213 CJY655210:CJZ655213 CTU655210:CTV655213 DDQ655210:DDR655213 DNM655210:DNN655213 DXI655210:DXJ655213 EHE655210:EHF655213 ERA655210:ERB655213 FAW655210:FAX655213 FKS655210:FKT655213 FUO655210:FUP655213 GEK655210:GEL655213 GOG655210:GOH655213 GYC655210:GYD655213 HHY655210:HHZ655213 HRU655210:HRV655213 IBQ655210:IBR655213 ILM655210:ILN655213 IVI655210:IVJ655213 JFE655210:JFF655213 JPA655210:JPB655213 JYW655210:JYX655213 KIS655210:KIT655213 KSO655210:KSP655213 LCK655210:LCL655213 LMG655210:LMH655213 LWC655210:LWD655213 MFY655210:MFZ655213 MPU655210:MPV655213 MZQ655210:MZR655213 NJM655210:NJN655213 NTI655210:NTJ655213 ODE655210:ODF655213 ONA655210:ONB655213 OWW655210:OWX655213 PGS655210:PGT655213 PQO655210:PQP655213 QAK655210:QAL655213 QKG655210:QKH655213 QUC655210:QUD655213 RDY655210:RDZ655213 RNU655210:RNV655213 RXQ655210:RXR655213 SHM655210:SHN655213 SRI655210:SRJ655213 TBE655210:TBF655213 TLA655210:TLB655213 TUW655210:TUX655213 UES655210:UET655213 UOO655210:UOP655213 UYK655210:UYL655213 VIG655210:VIH655213 VSC655210:VSD655213 WBY655210:WBZ655213 WLU655210:WLV655213 WVQ655210:WVR655213 J720746:L720749 JE720746:JF720749 TA720746:TB720749 ACW720746:ACX720749 AMS720746:AMT720749 AWO720746:AWP720749 BGK720746:BGL720749 BQG720746:BQH720749 CAC720746:CAD720749 CJY720746:CJZ720749 CTU720746:CTV720749 DDQ720746:DDR720749 DNM720746:DNN720749 DXI720746:DXJ720749 EHE720746:EHF720749 ERA720746:ERB720749 FAW720746:FAX720749 FKS720746:FKT720749 FUO720746:FUP720749 GEK720746:GEL720749 GOG720746:GOH720749 GYC720746:GYD720749 HHY720746:HHZ720749 HRU720746:HRV720749 IBQ720746:IBR720749 ILM720746:ILN720749 IVI720746:IVJ720749 JFE720746:JFF720749 JPA720746:JPB720749 JYW720746:JYX720749 KIS720746:KIT720749 KSO720746:KSP720749 LCK720746:LCL720749 LMG720746:LMH720749 LWC720746:LWD720749 MFY720746:MFZ720749 MPU720746:MPV720749 MZQ720746:MZR720749 NJM720746:NJN720749 NTI720746:NTJ720749 ODE720746:ODF720749 ONA720746:ONB720749 OWW720746:OWX720749 PGS720746:PGT720749 PQO720746:PQP720749 QAK720746:QAL720749 QKG720746:QKH720749 QUC720746:QUD720749 RDY720746:RDZ720749 RNU720746:RNV720749 RXQ720746:RXR720749 SHM720746:SHN720749 SRI720746:SRJ720749 TBE720746:TBF720749 TLA720746:TLB720749 TUW720746:TUX720749 UES720746:UET720749 UOO720746:UOP720749 UYK720746:UYL720749 VIG720746:VIH720749 VSC720746:VSD720749 WBY720746:WBZ720749 WLU720746:WLV720749 WVQ720746:WVR720749 J786282:L786285 JE786282:JF786285 TA786282:TB786285 ACW786282:ACX786285 AMS786282:AMT786285 AWO786282:AWP786285 BGK786282:BGL786285 BQG786282:BQH786285 CAC786282:CAD786285 CJY786282:CJZ786285 CTU786282:CTV786285 DDQ786282:DDR786285 DNM786282:DNN786285 DXI786282:DXJ786285 EHE786282:EHF786285 ERA786282:ERB786285 FAW786282:FAX786285 FKS786282:FKT786285 FUO786282:FUP786285 GEK786282:GEL786285 GOG786282:GOH786285 GYC786282:GYD786285 HHY786282:HHZ786285 HRU786282:HRV786285 IBQ786282:IBR786285 ILM786282:ILN786285 IVI786282:IVJ786285 JFE786282:JFF786285 JPA786282:JPB786285 JYW786282:JYX786285 KIS786282:KIT786285 KSO786282:KSP786285 LCK786282:LCL786285 LMG786282:LMH786285 LWC786282:LWD786285 MFY786282:MFZ786285 MPU786282:MPV786285 MZQ786282:MZR786285 NJM786282:NJN786285 NTI786282:NTJ786285 ODE786282:ODF786285 ONA786282:ONB786285 OWW786282:OWX786285 PGS786282:PGT786285 PQO786282:PQP786285 QAK786282:QAL786285 QKG786282:QKH786285 QUC786282:QUD786285 RDY786282:RDZ786285 RNU786282:RNV786285 RXQ786282:RXR786285 SHM786282:SHN786285 SRI786282:SRJ786285 TBE786282:TBF786285 TLA786282:TLB786285 TUW786282:TUX786285 UES786282:UET786285 UOO786282:UOP786285 UYK786282:UYL786285 VIG786282:VIH786285 VSC786282:VSD786285 WBY786282:WBZ786285 WLU786282:WLV786285 WVQ786282:WVR786285 J851818:L851821 JE851818:JF851821 TA851818:TB851821 ACW851818:ACX851821 AMS851818:AMT851821 AWO851818:AWP851821 BGK851818:BGL851821 BQG851818:BQH851821 CAC851818:CAD851821 CJY851818:CJZ851821 CTU851818:CTV851821 DDQ851818:DDR851821 DNM851818:DNN851821 DXI851818:DXJ851821 EHE851818:EHF851821 ERA851818:ERB851821 FAW851818:FAX851821 FKS851818:FKT851821 FUO851818:FUP851821 GEK851818:GEL851821 GOG851818:GOH851821 GYC851818:GYD851821 HHY851818:HHZ851821 HRU851818:HRV851821 IBQ851818:IBR851821 ILM851818:ILN851821 IVI851818:IVJ851821 JFE851818:JFF851821 JPA851818:JPB851821 JYW851818:JYX851821 KIS851818:KIT851821 KSO851818:KSP851821 LCK851818:LCL851821 LMG851818:LMH851821 LWC851818:LWD851821 MFY851818:MFZ851821 MPU851818:MPV851821 MZQ851818:MZR851821 NJM851818:NJN851821 NTI851818:NTJ851821 ODE851818:ODF851821 ONA851818:ONB851821 OWW851818:OWX851821 PGS851818:PGT851821 PQO851818:PQP851821 QAK851818:QAL851821 QKG851818:QKH851821 QUC851818:QUD851821 RDY851818:RDZ851821 RNU851818:RNV851821 RXQ851818:RXR851821 SHM851818:SHN851821 SRI851818:SRJ851821 TBE851818:TBF851821 TLA851818:TLB851821 TUW851818:TUX851821 UES851818:UET851821 UOO851818:UOP851821 UYK851818:UYL851821 VIG851818:VIH851821 VSC851818:VSD851821 WBY851818:WBZ851821 WLU851818:WLV851821 WVQ851818:WVR851821 J917354:L917357 JE917354:JF917357 TA917354:TB917357 ACW917354:ACX917357 AMS917354:AMT917357 AWO917354:AWP917357 BGK917354:BGL917357 BQG917354:BQH917357 CAC917354:CAD917357 CJY917354:CJZ917357 CTU917354:CTV917357 DDQ917354:DDR917357 DNM917354:DNN917357 DXI917354:DXJ917357 EHE917354:EHF917357 ERA917354:ERB917357 FAW917354:FAX917357 FKS917354:FKT917357 FUO917354:FUP917357 GEK917354:GEL917357 GOG917354:GOH917357 GYC917354:GYD917357 HHY917354:HHZ917357 HRU917354:HRV917357 IBQ917354:IBR917357 ILM917354:ILN917357 IVI917354:IVJ917357 JFE917354:JFF917357 JPA917354:JPB917357 JYW917354:JYX917357 KIS917354:KIT917357 KSO917354:KSP917357 LCK917354:LCL917357 LMG917354:LMH917357 LWC917354:LWD917357 MFY917354:MFZ917357 MPU917354:MPV917357 MZQ917354:MZR917357 NJM917354:NJN917357 NTI917354:NTJ917357 ODE917354:ODF917357 ONA917354:ONB917357 OWW917354:OWX917357 PGS917354:PGT917357 PQO917354:PQP917357 QAK917354:QAL917357 QKG917354:QKH917357 QUC917354:QUD917357 RDY917354:RDZ917357 RNU917354:RNV917357 RXQ917354:RXR917357 SHM917354:SHN917357 SRI917354:SRJ917357 TBE917354:TBF917357 TLA917354:TLB917357 TUW917354:TUX917357 UES917354:UET917357 UOO917354:UOP917357 UYK917354:UYL917357 VIG917354:VIH917357 VSC917354:VSD917357 WBY917354:WBZ917357 WLU917354:WLV917357 WVQ917354:WVR917357 J982890:L982893 JE982890:JF982893 TA982890:TB982893 ACW982890:ACX982893 AMS982890:AMT982893 AWO982890:AWP982893 BGK982890:BGL982893 BQG982890:BQH982893 CAC982890:CAD982893 CJY982890:CJZ982893 CTU982890:CTV982893 DDQ982890:DDR982893 DNM982890:DNN982893 DXI982890:DXJ982893 EHE982890:EHF982893 ERA982890:ERB982893 FAW982890:FAX982893 FKS982890:FKT982893 FUO982890:FUP982893 GEK982890:GEL982893 GOG982890:GOH982893 GYC982890:GYD982893 HHY982890:HHZ982893 HRU982890:HRV982893 IBQ982890:IBR982893 ILM982890:ILN982893 IVI982890:IVJ982893 JFE982890:JFF982893 JPA982890:JPB982893 JYW982890:JYX982893 KIS982890:KIT982893 KSO982890:KSP982893 LCK982890:LCL982893 LMG982890:LMH982893 LWC982890:LWD982893 MFY982890:MFZ982893 MPU982890:MPV982893 MZQ982890:MZR982893 NJM982890:NJN982893 NTI982890:NTJ982893 ODE982890:ODF982893 ONA982890:ONB982893 OWW982890:OWX982893 PGS982890:PGT982893 PQO982890:PQP982893 QAK982890:QAL982893 QKG982890:QKH982893 QUC982890:QUD982893 RDY982890:RDZ982893 RNU982890:RNV982893 RXQ982890:RXR982893 SHM982890:SHN982893 SRI982890:SRJ982893 TBE982890:TBF982893 TLA982890:TLB982893 TUW982890:TUX982893 UES982890:UET982893 UOO982890:UOP982893 UYK982890:UYL982893 VIG982890:VIH982893 VSC982890:VSD982893 WBY982890:WBZ982893 WLU982890:WLV982893 WVQ982890:WVR982893" xr:uid="{007A9A11-398C-4C9F-AA7B-CB6AC830C2A8}">
      <formula1>#REF!</formula1>
      <formula2>J65399</formula2>
    </dataValidation>
    <dataValidation type="date" allowBlank="1" showInputMessage="1" showErrorMessage="1" errorTitle="Date Format" error="Please insert date in format &quot;10-Apr-2014&quot;" sqref="L65406 L130942 L196478 L262014 L327550 L393086 L458622 L524158 L589694 L655230 L720766 L786302 L851838 L917374 L982910" xr:uid="{D8DE2C01-AA83-4FE4-8F9F-5689B0DE7662}">
      <formula1>J65429</formula1>
      <formula2>L65429</formula2>
    </dataValidation>
  </dataValidations>
  <pageMargins left="0.25" right="0.25" top="0.75" bottom="0.75" header="0.3" footer="0.3"/>
  <pageSetup scale="41" fitToHeight="0"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E3E78C-ECC6-46CC-8463-D18F5C972F24}">
  <sheetPr>
    <tabColor rgb="FFFFFFCC"/>
  </sheetPr>
  <dimension ref="A1:G23"/>
  <sheetViews>
    <sheetView topLeftCell="C13" zoomScale="54" workbookViewId="0">
      <selection activeCell="F10" sqref="F10"/>
    </sheetView>
  </sheetViews>
  <sheetFormatPr defaultRowHeight="14.5"/>
  <cols>
    <col min="1" max="1" width="46.36328125" customWidth="1"/>
    <col min="2" max="2" width="83.36328125" customWidth="1"/>
    <col min="3" max="4" width="59.453125" customWidth="1"/>
    <col min="5" max="5" width="55.36328125" customWidth="1"/>
    <col min="6" max="6" width="34.6328125" customWidth="1"/>
    <col min="7" max="7" width="44.453125" customWidth="1"/>
  </cols>
  <sheetData>
    <row r="1" spans="1:7" ht="55.5" customHeight="1">
      <c r="A1" s="324" t="s">
        <v>171</v>
      </c>
      <c r="B1" s="324"/>
      <c r="C1" s="324"/>
      <c r="D1" s="324"/>
      <c r="E1" s="324"/>
      <c r="F1" s="324"/>
      <c r="G1" s="324"/>
    </row>
    <row r="2" spans="1:7" ht="18.5">
      <c r="A2" s="115" t="s">
        <v>90</v>
      </c>
      <c r="B2" s="325"/>
      <c r="C2" s="326"/>
      <c r="D2" s="326"/>
      <c r="E2" s="326"/>
      <c r="F2" s="326"/>
      <c r="G2" s="327"/>
    </row>
    <row r="3" spans="1:7" ht="30" customHeight="1">
      <c r="A3" s="115" t="s">
        <v>91</v>
      </c>
      <c r="B3" s="325"/>
      <c r="C3" s="326"/>
      <c r="D3" s="326"/>
      <c r="E3" s="326"/>
      <c r="F3" s="326"/>
      <c r="G3" s="327"/>
    </row>
    <row r="4" spans="1:7" ht="30" customHeight="1">
      <c r="A4" s="116" t="s">
        <v>120</v>
      </c>
      <c r="B4" s="328"/>
      <c r="C4" s="329"/>
      <c r="D4" s="329"/>
      <c r="E4" s="329"/>
      <c r="F4" s="329"/>
      <c r="G4" s="330"/>
    </row>
    <row r="5" spans="1:7" ht="18" customHeight="1">
      <c r="A5" s="331" t="s">
        <v>133</v>
      </c>
      <c r="B5" s="331" t="s">
        <v>134</v>
      </c>
      <c r="C5" s="331" t="s">
        <v>173</v>
      </c>
      <c r="D5" s="334" t="s">
        <v>172</v>
      </c>
      <c r="E5" s="331" t="s">
        <v>135</v>
      </c>
      <c r="F5" s="333" t="s">
        <v>156</v>
      </c>
      <c r="G5" s="333" t="s">
        <v>157</v>
      </c>
    </row>
    <row r="6" spans="1:7" ht="48.75" customHeight="1">
      <c r="A6" s="332"/>
      <c r="B6" s="332"/>
      <c r="C6" s="332"/>
      <c r="D6" s="331"/>
      <c r="E6" s="332"/>
      <c r="F6" s="331"/>
      <c r="G6" s="331"/>
    </row>
    <row r="7" spans="1:7" ht="64.5" customHeight="1">
      <c r="A7" s="117" t="s">
        <v>136</v>
      </c>
      <c r="B7" s="117" t="s">
        <v>137</v>
      </c>
      <c r="C7" s="118" t="s">
        <v>344</v>
      </c>
      <c r="D7" s="118" t="s">
        <v>356</v>
      </c>
      <c r="E7" s="117" t="s">
        <v>138</v>
      </c>
      <c r="F7" s="119" t="s">
        <v>396</v>
      </c>
      <c r="G7" s="210">
        <v>1000</v>
      </c>
    </row>
    <row r="8" spans="1:7" ht="137.25" customHeight="1">
      <c r="A8" s="117" t="s">
        <v>139</v>
      </c>
      <c r="B8" s="117" t="s">
        <v>140</v>
      </c>
      <c r="C8" s="118" t="s">
        <v>345</v>
      </c>
      <c r="D8" s="118" t="s">
        <v>356</v>
      </c>
      <c r="E8" s="117" t="s">
        <v>141</v>
      </c>
      <c r="F8" s="119" t="s">
        <v>396</v>
      </c>
      <c r="G8" s="210">
        <v>2000</v>
      </c>
    </row>
    <row r="9" spans="1:7" ht="75.75" customHeight="1">
      <c r="A9" s="117" t="s">
        <v>142</v>
      </c>
      <c r="B9" s="117" t="s">
        <v>143</v>
      </c>
      <c r="C9" s="118" t="s">
        <v>346</v>
      </c>
      <c r="D9" s="118">
        <v>45291</v>
      </c>
      <c r="E9" s="117" t="s">
        <v>144</v>
      </c>
      <c r="F9" s="119" t="s">
        <v>396</v>
      </c>
      <c r="G9" s="210">
        <v>1000</v>
      </c>
    </row>
    <row r="10" spans="1:7" ht="75.75" customHeight="1">
      <c r="A10" s="117" t="s">
        <v>145</v>
      </c>
      <c r="B10" s="117" t="s">
        <v>146</v>
      </c>
      <c r="C10" s="118" t="s">
        <v>347</v>
      </c>
      <c r="D10" s="118">
        <v>45291</v>
      </c>
      <c r="E10" s="117" t="s">
        <v>147</v>
      </c>
      <c r="F10" s="119" t="s">
        <v>396</v>
      </c>
      <c r="G10" s="210">
        <v>1000</v>
      </c>
    </row>
    <row r="11" spans="1:7" ht="60" customHeight="1">
      <c r="A11" s="117" t="s">
        <v>148</v>
      </c>
      <c r="B11" s="117" t="s">
        <v>149</v>
      </c>
      <c r="C11" s="118" t="s">
        <v>348</v>
      </c>
      <c r="D11" s="118">
        <v>45108</v>
      </c>
      <c r="E11" s="117" t="s">
        <v>150</v>
      </c>
      <c r="F11" s="119" t="s">
        <v>396</v>
      </c>
      <c r="G11" s="210">
        <v>2000</v>
      </c>
    </row>
    <row r="12" spans="1:7" ht="112.5" customHeight="1">
      <c r="A12" s="117" t="s">
        <v>151</v>
      </c>
      <c r="B12" s="117" t="s">
        <v>152</v>
      </c>
      <c r="C12" s="118" t="s">
        <v>349</v>
      </c>
      <c r="D12" s="118" t="s">
        <v>394</v>
      </c>
      <c r="E12" s="119"/>
      <c r="F12" s="119" t="s">
        <v>396</v>
      </c>
      <c r="G12" s="210">
        <v>2000</v>
      </c>
    </row>
    <row r="13" spans="1:7" ht="150" customHeight="1">
      <c r="A13" s="117" t="s">
        <v>153</v>
      </c>
      <c r="B13" s="117" t="s">
        <v>154</v>
      </c>
      <c r="C13" s="118" t="s">
        <v>350</v>
      </c>
      <c r="D13" s="118">
        <v>45170</v>
      </c>
      <c r="E13" s="117" t="s">
        <v>155</v>
      </c>
      <c r="F13" s="119" t="s">
        <v>355</v>
      </c>
      <c r="G13" s="210">
        <v>1000</v>
      </c>
    </row>
    <row r="14" spans="1:7" ht="87.75" customHeight="1">
      <c r="A14" s="117" t="s">
        <v>158</v>
      </c>
      <c r="B14" s="120" t="s">
        <v>169</v>
      </c>
      <c r="C14" s="208" t="s">
        <v>347</v>
      </c>
      <c r="D14" s="121">
        <v>410412</v>
      </c>
      <c r="E14" s="121"/>
      <c r="F14" s="119" t="s">
        <v>396</v>
      </c>
      <c r="G14" s="211">
        <v>10000</v>
      </c>
    </row>
    <row r="15" spans="1:7" ht="114" customHeight="1">
      <c r="A15" s="117" t="s">
        <v>159</v>
      </c>
      <c r="B15" s="120" t="s">
        <v>168</v>
      </c>
      <c r="C15" s="121"/>
      <c r="D15" s="121"/>
      <c r="E15" s="121"/>
      <c r="F15" s="121"/>
      <c r="G15" s="211"/>
    </row>
    <row r="16" spans="1:7" ht="70.5" customHeight="1">
      <c r="A16" s="117" t="s">
        <v>160</v>
      </c>
      <c r="B16" s="122" t="s">
        <v>167</v>
      </c>
      <c r="C16" s="121"/>
      <c r="D16" s="121"/>
      <c r="E16" s="121"/>
      <c r="F16" s="121"/>
      <c r="G16" s="211"/>
    </row>
    <row r="18" spans="1:7">
      <c r="A18" s="113"/>
    </row>
    <row r="19" spans="1:7" ht="33.75" customHeight="1">
      <c r="A19" s="114" t="s">
        <v>161</v>
      </c>
      <c r="B19" s="114" t="s">
        <v>162</v>
      </c>
      <c r="C19" s="114" t="s">
        <v>163</v>
      </c>
      <c r="D19" s="114"/>
      <c r="E19" s="114" t="s">
        <v>166</v>
      </c>
      <c r="F19" s="114" t="s">
        <v>164</v>
      </c>
      <c r="G19" s="114" t="s">
        <v>165</v>
      </c>
    </row>
    <row r="20" spans="1:7" ht="35.25" customHeight="1">
      <c r="A20" s="112" t="s">
        <v>351</v>
      </c>
      <c r="B20" s="112" t="s">
        <v>352</v>
      </c>
      <c r="C20" s="112" t="s">
        <v>353</v>
      </c>
      <c r="D20" s="112"/>
      <c r="E20" s="112" t="s">
        <v>354</v>
      </c>
      <c r="F20" s="209" t="s">
        <v>355</v>
      </c>
      <c r="G20" s="209">
        <v>40000</v>
      </c>
    </row>
    <row r="23" spans="1:7">
      <c r="A23" s="113"/>
    </row>
  </sheetData>
  <mergeCells count="11">
    <mergeCell ref="A1:G1"/>
    <mergeCell ref="B2:G2"/>
    <mergeCell ref="B3:G3"/>
    <mergeCell ref="B4:G4"/>
    <mergeCell ref="A5:A6"/>
    <mergeCell ref="B5:B6"/>
    <mergeCell ref="C5:C6"/>
    <mergeCell ref="E5:E6"/>
    <mergeCell ref="F5:F6"/>
    <mergeCell ref="G5:G6"/>
    <mergeCell ref="D5:D6"/>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155F732436BD414ABE4F9007290F88BC" ma:contentTypeVersion="25" ma:contentTypeDescription="Create a new document." ma:contentTypeScope="" ma:versionID="19ff785e43d8386b7fc1b523882a6cfd">
  <xsd:schema xmlns:xsd="http://www.w3.org/2001/XMLSchema" xmlns:xs="http://www.w3.org/2001/XMLSchema" xmlns:p="http://schemas.microsoft.com/office/2006/metadata/properties" xmlns:ns2="d9cf0e28-81d2-4dc7-8b10-820d80ed680d" xmlns:ns3="e91d5986-7c29-4ed1-8a54-b8fb378ed474" targetNamespace="http://schemas.microsoft.com/office/2006/metadata/properties" ma:root="true" ma:fieldsID="3a7dfc2db884fbb68ec1b44c11dccb51" ns2:_="" ns3:_="">
    <xsd:import namespace="d9cf0e28-81d2-4dc7-8b10-820d80ed680d"/>
    <xsd:import namespace="e91d5986-7c29-4ed1-8a54-b8fb378ed474"/>
    <xsd:element name="properties">
      <xsd:complexType>
        <xsd:sequence>
          <xsd:element name="documentManagement">
            <xsd:complexType>
              <xsd:all>
                <xsd:element ref="ns2:DocumentCategory" minOccurs="0"/>
                <xsd:element ref="ns2:DocumentType" minOccurs="0"/>
                <xsd:element ref="ns2:FileClassificationMode" minOccurs="0"/>
                <xsd:element ref="ns2:FileNameDescription" minOccurs="0"/>
                <xsd:element ref="ns2:ProjectNumber" minOccurs="0"/>
                <xsd:element ref="ns2:OperatingUnit" minOccurs="0"/>
                <xsd:element ref="ns2:Language" minOccurs="0"/>
                <xsd:element ref="ns2:FunctionalArea" minOccurs="0"/>
                <xsd:element ref="ns2:OutputNumber" minOccurs="0"/>
                <xsd:element ref="ns2:DocumentStatus" minOccurs="0"/>
                <xsd:element ref="ns2:DocCoverageStartDate" minOccurs="0"/>
                <xsd:element ref="ns2:DocCoverageEndDate" minOccurs="0"/>
                <xsd:element ref="ns2:FocusArea" minOccurs="0"/>
                <xsd:element ref="ns2:AuthorName" minOccurs="0"/>
                <xsd:element ref="ns2:OfficeCountry" minOccurs="0"/>
                <xsd:element ref="ns2:MediaServiceMetadata" minOccurs="0"/>
                <xsd:element ref="ns2:MediaServiceFastMetadata"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9cf0e28-81d2-4dc7-8b10-820d80ed680d" elementFormDefault="qualified">
    <xsd:import namespace="http://schemas.microsoft.com/office/2006/documentManagement/types"/>
    <xsd:import namespace="http://schemas.microsoft.com/office/infopath/2007/PartnerControls"/>
    <xsd:element name="DocumentCategory" ma:index="8" nillable="true" ma:displayName="DocumentCategory" ma:format="Dropdown" ma:internalName="DocumentCategory">
      <xsd:simpleType>
        <xsd:restriction base="dms:Text">
          <xsd:maxLength value="255"/>
        </xsd:restriction>
      </xsd:simpleType>
    </xsd:element>
    <xsd:element name="DocumentType" ma:index="9" nillable="true" ma:displayName="DocumentType" ma:format="Dropdown" ma:internalName="DocumentType">
      <xsd:simpleType>
        <xsd:restriction base="dms:Text">
          <xsd:maxLength value="255"/>
        </xsd:restriction>
      </xsd:simpleType>
    </xsd:element>
    <xsd:element name="FileClassificationMode" ma:index="10" nillable="true" ma:displayName="FileClassificationMode" ma:format="Dropdown" ma:internalName="FileClassificationMode">
      <xsd:simpleType>
        <xsd:restriction base="dms:Text">
          <xsd:maxLength value="255"/>
        </xsd:restriction>
      </xsd:simpleType>
    </xsd:element>
    <xsd:element name="FileNameDescription" ma:index="11" nillable="true" ma:displayName="FileNameDescription" ma:format="Dropdown" ma:internalName="FileNameDescription">
      <xsd:simpleType>
        <xsd:restriction base="dms:Text">
          <xsd:maxLength value="255"/>
        </xsd:restriction>
      </xsd:simpleType>
    </xsd:element>
    <xsd:element name="ProjectNumber" ma:index="12" nillable="true" ma:displayName="ProjectNumber" ma:format="Dropdown" ma:internalName="ProjectNumber">
      <xsd:simpleType>
        <xsd:restriction base="dms:Text">
          <xsd:maxLength value="255"/>
        </xsd:restriction>
      </xsd:simpleType>
    </xsd:element>
    <xsd:element name="OperatingUnit" ma:index="13" nillable="true" ma:displayName="OperatingUnit" ma:format="Dropdown" ma:internalName="OperatingUnit">
      <xsd:simpleType>
        <xsd:restriction base="dms:Text">
          <xsd:maxLength value="255"/>
        </xsd:restriction>
      </xsd:simpleType>
    </xsd:element>
    <xsd:element name="Language" ma:index="14" nillable="true" ma:displayName="Language" ma:format="Dropdown" ma:internalName="Language">
      <xsd:simpleType>
        <xsd:restriction base="dms:Text">
          <xsd:maxLength value="255"/>
        </xsd:restriction>
      </xsd:simpleType>
    </xsd:element>
    <xsd:element name="FunctionalArea" ma:index="15" nillable="true" ma:displayName="FunctionalArea" ma:format="Dropdown" ma:internalName="FunctionalArea">
      <xsd:simpleType>
        <xsd:restriction base="dms:Text">
          <xsd:maxLength value="255"/>
        </xsd:restriction>
      </xsd:simpleType>
    </xsd:element>
    <xsd:element name="OutputNumber" ma:index="16" nillable="true" ma:displayName="OutputNumber" ma:format="Dropdown" ma:internalName="OutputNumber">
      <xsd:simpleType>
        <xsd:restriction base="dms:Text">
          <xsd:maxLength value="255"/>
        </xsd:restriction>
      </xsd:simpleType>
    </xsd:element>
    <xsd:element name="DocumentStatus" ma:index="17" nillable="true" ma:displayName="DocumentStatus" ma:format="Dropdown" ma:internalName="DocumentStatus">
      <xsd:simpleType>
        <xsd:restriction base="dms:Text">
          <xsd:maxLength value="255"/>
        </xsd:restriction>
      </xsd:simpleType>
    </xsd:element>
    <xsd:element name="DocCoverageStartDate" ma:index="18" nillable="true" ma:displayName="DocCoverageStartDate" ma:default="[today]" ma:format="DateOnly" ma:internalName="DocCoverageStartDate">
      <xsd:simpleType>
        <xsd:restriction base="dms:DateTime"/>
      </xsd:simpleType>
    </xsd:element>
    <xsd:element name="DocCoverageEndDate" ma:index="19" nillable="true" ma:displayName="DocCoverageEndDate" ma:format="DateOnly" ma:internalName="DocCoverageEndDate">
      <xsd:simpleType>
        <xsd:restriction base="dms:DateTime"/>
      </xsd:simpleType>
    </xsd:element>
    <xsd:element name="FocusArea" ma:index="20" nillable="true" ma:displayName="FocusArea" ma:format="Dropdown" ma:internalName="FocusArea">
      <xsd:simpleType>
        <xsd:restriction base="dms:Text">
          <xsd:maxLength value="255"/>
        </xsd:restriction>
      </xsd:simpleType>
    </xsd:element>
    <xsd:element name="AuthorName" ma:index="21" nillable="true" ma:displayName="AuthorName" ma:format="Dropdown" ma:internalName="AuthorName">
      <xsd:simpleType>
        <xsd:restriction base="dms:Text">
          <xsd:maxLength value="255"/>
        </xsd:restriction>
      </xsd:simpleType>
    </xsd:element>
    <xsd:element name="OfficeCountry" ma:index="22" nillable="true" ma:displayName="OfficeCountry" ma:format="Dropdown" ma:internalName="OfficeCountry">
      <xsd:simpleType>
        <xsd:restriction base="dms:Text">
          <xsd:maxLength value="255"/>
        </xsd:restriction>
      </xsd:simpleType>
    </xsd:element>
    <xsd:element name="MediaServiceMetadata" ma:index="23" nillable="true" ma:displayName="MediaServiceMetadata" ma:hidden="true" ma:internalName="MediaServiceMetadata" ma:readOnly="true">
      <xsd:simpleType>
        <xsd:restriction base="dms:Note"/>
      </xsd:simpleType>
    </xsd:element>
    <xsd:element name="MediaServiceFastMetadata" ma:index="24" nillable="true" ma:displayName="MediaServiceFastMetadata" ma:hidden="true" ma:internalName="MediaServiceFastMetadata" ma:readOnly="true">
      <xsd:simpleType>
        <xsd:restriction base="dms:Note"/>
      </xsd:simpleType>
    </xsd:element>
    <xsd:element name="MediaLengthInSeconds" ma:index="25" nillable="true" ma:displayName="MediaLengthInSeconds" ma:hidden="true" ma:internalName="MediaLengthInSeconds" ma:readOnly="true">
      <xsd:simpleType>
        <xsd:restriction base="dms:Unknown"/>
      </xsd:simpleType>
    </xsd:element>
    <xsd:element name="lcf76f155ced4ddcb4097134ff3c332f" ma:index="27" nillable="true" ma:taxonomy="true" ma:internalName="lcf76f155ced4ddcb4097134ff3c332f" ma:taxonomyFieldName="MediaServiceImageTags" ma:displayName="Image Tags" ma:readOnly="false" ma:fieldId="{5cf76f15-5ced-4ddc-b409-7134ff3c332f}" ma:taxonomyMulti="true" ma:sspId="f8ebb0a5-c57d-4c3a-bec7-8a38252dd05c" ma:termSetId="09814cd3-568e-fe90-9814-8d621ff8fb84" ma:anchorId="fba54fb3-c3e1-fe81-a776-ca4b69148c4d" ma:open="true" ma:isKeyword="false">
      <xsd:complexType>
        <xsd:sequence>
          <xsd:element ref="pc:Terms" minOccurs="0" maxOccurs="1"/>
        </xsd:sequence>
      </xsd:complexType>
    </xsd:element>
    <xsd:element name="MediaServiceGenerationTime" ma:index="29" nillable="true" ma:displayName="MediaServiceGenerationTime" ma:hidden="true" ma:internalName="MediaServiceGenerationTime" ma:readOnly="true">
      <xsd:simpleType>
        <xsd:restriction base="dms:Text"/>
      </xsd:simpleType>
    </xsd:element>
    <xsd:element name="MediaServiceEventHashCode" ma:index="30" nillable="true" ma:displayName="MediaServiceEventHashCode" ma:hidden="true" ma:internalName="MediaServiceEventHashCode" ma:readOnly="true">
      <xsd:simpleType>
        <xsd:restriction base="dms:Text"/>
      </xsd:simpleType>
    </xsd:element>
    <xsd:element name="MediaServiceOCR" ma:index="31"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e91d5986-7c29-4ed1-8a54-b8fb378ed474" elementFormDefault="qualified">
    <xsd:import namespace="http://schemas.microsoft.com/office/2006/documentManagement/types"/>
    <xsd:import namespace="http://schemas.microsoft.com/office/infopath/2007/PartnerControls"/>
    <xsd:element name="TaxCatchAll" ma:index="28" nillable="true" ma:displayName="Taxonomy Catch All Column" ma:hidden="true" ma:list="{89ecd518-8760-4857-902e-5583cb61199f}" ma:internalName="TaxCatchAll" ma:showField="CatchAllData" ma:web="e91d5986-7c29-4ed1-8a54-b8fb378ed474">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OfficeCountry xmlns="d9cf0e28-81d2-4dc7-8b10-820d80ed680d">B0450 - Iraq -  Baghdad</OfficeCountry>
    <DocumentStatus xmlns="d9cf0e28-81d2-4dc7-8b10-820d80ed680d">Final</DocumentStatus>
    <DocCoverageEndDate xmlns="d9cf0e28-81d2-4dc7-8b10-820d80ed680d">2023-12-31T05:00:00+00:00</DocCoverageEndDate>
    <TaxCatchAll xmlns="e91d5986-7c29-4ed1-8a54-b8fb378ed474" xsi:nil="true"/>
    <FunctionalArea xmlns="d9cf0e28-81d2-4dc7-8b10-820d80ed680d">Programme and Project</FunctionalArea>
    <FileNameDescription xmlns="d9cf0e28-81d2-4dc7-8b10-820d80ed680d">AWP 2023</FileNameDescription>
    <ProjectNumber xmlns="d9cf0e28-81d2-4dc7-8b10-820d80ed680d">00131655</ProjectNumber>
    <DocumentType xmlns="d9cf0e28-81d2-4dc7-8b10-820d80ed680d">Annual/Multi-year Workplan</DocumentType>
    <Language xmlns="d9cf0e28-81d2-4dc7-8b10-820d80ed680d">English</Language>
    <AuthorName xmlns="d9cf0e28-81d2-4dc7-8b10-820d80ed680d">UNDP</AuthorName>
    <DocumentCategory xmlns="d9cf0e28-81d2-4dc7-8b10-820d80ed680d">Project</DocumentCategory>
    <OperatingUnit xmlns="d9cf0e28-81d2-4dc7-8b10-820d80ed680d">UNDP-IRQ</OperatingUnit>
    <lcf76f155ced4ddcb4097134ff3c332f xmlns="d9cf0e28-81d2-4dc7-8b10-820d80ed680d">
      <Terms xmlns="http://schemas.microsoft.com/office/infopath/2007/PartnerControls"/>
    </lcf76f155ced4ddcb4097134ff3c332f>
    <FocusArea xmlns="d9cf0e28-81d2-4dc7-8b10-820d80ed680d">Capacity Development</FocusArea>
    <DocCoverageStartDate xmlns="d9cf0e28-81d2-4dc7-8b10-820d80ed680d">2023-01-01T05:00:00+00:00</DocCoverageStartDate>
    <FileClassificationMode xmlns="d9cf0e28-81d2-4dc7-8b10-820d80ed680d">Public</FileClassificationMode>
    <OutputNumber xmlns="d9cf0e28-81d2-4dc7-8b10-820d80ed680d">00124641</OutputNumber>
  </documentManagement>
</p:properties>
</file>

<file path=customXml/itemProps1.xml><?xml version="1.0" encoding="utf-8"?>
<ds:datastoreItem xmlns:ds="http://schemas.openxmlformats.org/officeDocument/2006/customXml" ds:itemID="{83B26F93-2745-41B6-9689-0BC55E521EBA}"/>
</file>

<file path=customXml/itemProps2.xml><?xml version="1.0" encoding="utf-8"?>
<ds:datastoreItem xmlns:ds="http://schemas.openxmlformats.org/officeDocument/2006/customXml" ds:itemID="{2D741109-161A-45C2-87D9-921F4EA0AE8B}"/>
</file>

<file path=customXml/itemProps3.xml><?xml version="1.0" encoding="utf-8"?>
<ds:datastoreItem xmlns:ds="http://schemas.openxmlformats.org/officeDocument/2006/customXml" ds:itemID="{732AF101-0D92-450A-9CA3-0F90F58574D9}"/>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4</vt:i4>
      </vt:variant>
    </vt:vector>
  </HeadingPairs>
  <TitlesOfParts>
    <vt:vector size="13" baseType="lpstr">
      <vt:lpstr>Fund distribution summary</vt:lpstr>
      <vt:lpstr>AWP_2023</vt:lpstr>
      <vt:lpstr>Note on the Budget</vt:lpstr>
      <vt:lpstr>HR Plan</vt:lpstr>
      <vt:lpstr>Sheet6</vt:lpstr>
      <vt:lpstr>AWP_2023 (4)</vt:lpstr>
      <vt:lpstr>Procurement Plan</vt:lpstr>
      <vt:lpstr>Programmatic Selection Plan</vt:lpstr>
      <vt:lpstr>Costed Monitoring Plan</vt:lpstr>
      <vt:lpstr>'Costed Monitoring Plan'!_ftn1</vt:lpstr>
      <vt:lpstr>'Costed Monitoring Plan'!_ftnref1</vt:lpstr>
      <vt:lpstr>AWP_2023!Print_Area</vt:lpstr>
      <vt:lpstr>'AWP_2023 (4)'!Print_Area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AWP 2023</dc:title>
  <dc:subject/>
  <dc:creator/>
  <cp:keywords/>
  <dc:description/>
  <cp:lastModifiedBy/>
  <cp:revision/>
  <dcterms:created xsi:type="dcterms:W3CDTF">2006-09-16T00:00:00Z</dcterms:created>
  <dcterms:modified xsi:type="dcterms:W3CDTF">2023-05-26T20:17:30Z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0x010100155F732436BD414ABE4F9007290F88BC</vt:lpwstr>
  </property>
</Properties>
</file>